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85" windowWidth="27735" windowHeight="117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6" hidden="1">部门基本支出预算表04!$A$7:$W$47</definedName>
    <definedName name="_xlnm._FilterDatabase" localSheetId="7" hidden="1">'部门项目支出预算表05-1'!$A$7:$W$136</definedName>
  </definedNames>
  <calcPr calcId="144525"/>
</workbook>
</file>

<file path=xl/calcChain.xml><?xml version="1.0" encoding="utf-8"?>
<calcChain xmlns="http://schemas.openxmlformats.org/spreadsheetml/2006/main">
  <c r="A3" i="17" l="1"/>
  <c r="A3" i="16"/>
  <c r="A3" i="15"/>
  <c r="A3" i="14"/>
  <c r="A3" i="13"/>
  <c r="A3" i="12"/>
  <c r="A3" i="11"/>
  <c r="A3" i="10"/>
  <c r="A3" i="9"/>
  <c r="B3" i="8"/>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<sst xmlns="http://schemas.openxmlformats.org/spreadsheetml/2006/main" count="3295" uniqueCount="809">
  <si>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</si>
  <si>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</si>
  <si>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</si>
  <si>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</si>
  <si>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</si>
  <si>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</si>
  <si>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</si>
  <si>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</si>
  <si>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</si>
  <si>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</si>
  <si>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</si>
  <si>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</si>
  <si>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</si>
  <si>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</si>
  <si>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</si>
  <si>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</si>
  <si>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</si>
  <si>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</si>
  <si>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</si>
  <si>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</si>
  <si>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</si>
  <si>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</si>
  <si>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</si>
  <si>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</si>
  <si>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</si>
  <si>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</si>
  <si>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</si>
  <si>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</si>
  <si>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</si>
  <si>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</si>
  <si>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</si>
  <si>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</si>
  <si>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</si>
  <si>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</si>
  <si>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</si>
  <si>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</si>
  <si>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</si>
  <si>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</si>
  <si>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</si>
  <si>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</si>
  <si>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</si>
  <si>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</si>
  <si>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</si>
  <si>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</si>
  <si>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</si>
  <si>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105016006</t>
  </si>
  <si>
    <t>云南大学附属医院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</si>
  <si>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</si>
  <si>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</si>
  <si>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</si>
  <si>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</si>
  <si>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</si>
  <si>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</si>
  <si>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</si>
  <si>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</si>
  <si>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</si>
  <si>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</si>
  <si>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</si>
  <si>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</si>
  <si>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</si>
  <si>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</si>
  <si>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</si>
  <si>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</si>
  <si>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</si>
  <si>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</si>
  <si>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</si>
  <si>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</si>
  <si>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</si>
  <si>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20609</t>
  </si>
  <si>
    <t>科技重大项目</t>
  </si>
  <si>
    <t>2060902</t>
  </si>
  <si>
    <t>重点研发计划</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</si>
  <si>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</si>
  <si>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</si>
  <si>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</si>
  <si>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</si>
  <si>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</si>
  <si>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</si>
  <si>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</si>
  <si>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</si>
  <si>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</si>
  <si>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</si>
  <si>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</si>
  <si>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</si>
  <si>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</si>
  <si>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</si>
  <si>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</si>
  <si>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</si>
  <si>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</si>
  <si>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</si>
  <si>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</si>
  <si>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</si>
  <si>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</si>
  <si>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2100201</t>
  </si>
  <si>
    <t>综合医院</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</si>
  <si>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</si>
  <si>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</si>
  <si>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</si>
  <si>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</si>
  <si>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</si>
  <si>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</si>
  <si>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</si>
  <si>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</si>
  <si>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</si>
  <si>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</si>
  <si>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</si>
  <si>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</si>
  <si>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</si>
  <si>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</si>
  <si>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</si>
  <si>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</si>
  <si>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</si>
  <si>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</si>
  <si>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</si>
  <si>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</si>
  <si>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</si>
  <si>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</si>
  <si>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</si>
  <si>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</si>
  <si>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</si>
  <si>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</si>
  <si>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</si>
  <si>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</si>
  <si>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</si>
  <si>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</si>
  <si>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</si>
  <si>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</si>
  <si>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</si>
  <si>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</si>
  <si>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</si>
  <si>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</si>
  <si>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</si>
  <si>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</si>
  <si>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</si>
  <si>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</si>
  <si>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</si>
  <si>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</si>
  <si>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</si>
  <si>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</si>
  <si>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</si>
  <si>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</si>
  <si>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</si>
  <si>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</si>
  <si>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</si>
  <si>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</si>
  <si>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</si>
  <si>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</si>
  <si>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</si>
  <si>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</si>
  <si>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</si>
  <si>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</si>
  <si>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</si>
  <si>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</si>
  <si>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</si>
  <si>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</si>
  <si>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</si>
  <si>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</si>
  <si>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</si>
  <si>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</si>
  <si>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</si>
  <si>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</si>
  <si>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</si>
  <si>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</si>
  <si>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</si>
  <si>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530000210000000040681</t>
  </si>
  <si>
    <t>事业人员支出工资</t>
  </si>
  <si>
    <t>30101</t>
  </si>
  <si>
    <t>基本工资</t>
  </si>
  <si>
    <t>30102</t>
  </si>
  <si>
    <t>津贴补贴</t>
  </si>
  <si>
    <t>30103</t>
  </si>
  <si>
    <t>奖金</t>
  </si>
  <si>
    <t>30107</t>
  </si>
  <si>
    <t>绩效工资</t>
  </si>
  <si>
    <t>530000210000000040682</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</si>
  <si>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</si>
  <si>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</si>
  <si>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</si>
  <si>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</si>
  <si>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</si>
  <si>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</si>
  <si>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</si>
  <si>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</si>
  <si>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</si>
  <si>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</si>
  <si>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</si>
  <si>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530000210000000040683</t>
  </si>
  <si>
    <t>社会保障缴费（职业年金单位缴费）</t>
  </si>
  <si>
    <t>30109</t>
  </si>
  <si>
    <t>职业年金缴费</t>
  </si>
  <si>
    <t>530000210000000040684</t>
  </si>
  <si>
    <t>30113</t>
  </si>
  <si>
    <t>530000210000000040685</t>
  </si>
  <si>
    <t>对个人和家庭的补助</t>
  </si>
  <si>
    <t>30305</t>
  </si>
  <si>
    <t>生活补助</t>
  </si>
  <si>
    <t>30399</t>
  </si>
  <si>
    <t>其他对个人和家庭的补助</t>
  </si>
  <si>
    <t>530000210000000040686</t>
  </si>
  <si>
    <t>其他工资福利支出</t>
  </si>
  <si>
    <t>30199</t>
  </si>
  <si>
    <t>530000210000000040687</t>
  </si>
  <si>
    <t>公车购置及运维费</t>
  </si>
  <si>
    <t>30231</t>
  </si>
  <si>
    <t>公务用车运行维护费</t>
  </si>
  <si>
    <t>530000210000000040689</t>
  </si>
  <si>
    <t>30217</t>
  </si>
  <si>
    <t>530000210000000040691</t>
  </si>
  <si>
    <t>工会经费</t>
  </si>
  <si>
    <t>30228</t>
  </si>
  <si>
    <t>530000210000000040692</t>
  </si>
  <si>
    <t>一般公用经费</t>
  </si>
  <si>
    <t>30299</t>
  </si>
  <si>
    <t>其他商品和服务支出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</si>
  <si>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</si>
  <si>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</si>
  <si>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</si>
  <si>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</si>
  <si>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</si>
  <si>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</si>
  <si>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</si>
  <si>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</si>
  <si>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</si>
  <si>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</si>
  <si>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</si>
  <si>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</si>
  <si>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</si>
  <si>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</si>
  <si>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</si>
  <si>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</si>
  <si>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</si>
  <si>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</si>
  <si>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</si>
  <si>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</si>
  <si>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</si>
  <si>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</si>
  <si>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30218</t>
  </si>
  <si>
    <t>专用材料费</t>
  </si>
  <si>
    <t>30226</t>
  </si>
  <si>
    <t>劳务费</t>
  </si>
  <si>
    <t>30227</t>
  </si>
  <si>
    <t>委托业务费</t>
  </si>
  <si>
    <t>30229</t>
  </si>
  <si>
    <t>福利费</t>
  </si>
  <si>
    <t>30239</t>
  </si>
  <si>
    <t>其他交通费用</t>
  </si>
  <si>
    <t>30240</t>
  </si>
  <si>
    <t>税金及附加费用</t>
  </si>
  <si>
    <t>预算05-1表</t>
  </si>
  <si>
    <t>2025年部门项目支出预算表</t>
  </si>
  <si>
    <t>项目分类</t>
  </si>
  <si>
    <t>项目单位</t>
  </si>
  <si>
    <t>本年拨款</t>
  </si>
  <si>
    <t>其中：本次下达</t>
  </si>
  <si>
    <t>2024年保健基地医院能力提升经费</t>
  </si>
  <si>
    <t>专项业务类</t>
  </si>
  <si>
    <t>530000241100003158681</t>
  </si>
  <si>
    <t>31002</t>
  </si>
  <si>
    <t>办公设备购置</t>
  </si>
  <si>
    <t>31003</t>
  </si>
  <si>
    <t>专用设备购置</t>
  </si>
  <si>
    <t>2024年第二批高层次科技人才培养引进专项资金</t>
  </si>
  <si>
    <t>530000241100002828611</t>
  </si>
  <si>
    <t>2024年第二批基础研究计划专项资金</t>
  </si>
  <si>
    <t>530000241100002831096</t>
  </si>
  <si>
    <t>2024年第三批高层次科技人才培养引进专项资金</t>
  </si>
  <si>
    <t>事业发展类</t>
  </si>
  <si>
    <t>530000241100003015349</t>
  </si>
  <si>
    <t>2024年第三批重点研发（社会发展）专项资金</t>
  </si>
  <si>
    <t>530000241100003014222</t>
  </si>
  <si>
    <t>2024年第四批科技合作专项资金</t>
  </si>
  <si>
    <t>530000241100003247687</t>
  </si>
  <si>
    <t>2024年第四批重点研发（社会发展）专项资金</t>
  </si>
  <si>
    <t>530000241100003245940</t>
  </si>
  <si>
    <t>2024年第一批高层次科技人才培养引进专项资金</t>
  </si>
  <si>
    <t>530000241100002770211</t>
  </si>
  <si>
    <t>2024年第一批基础研究计划专项资金</t>
  </si>
  <si>
    <t>530000241100002776669</t>
  </si>
  <si>
    <t>2024年度云南省卫生健康事业高质量发展三年行动计划第二批专项资金</t>
  </si>
  <si>
    <t>530000241100003048564</t>
  </si>
  <si>
    <t>31007</t>
  </si>
  <si>
    <t>信息网络及软件购置更新</t>
  </si>
  <si>
    <t>2024年干部保健体检和副省级以上干部医疗专项资金</t>
  </si>
  <si>
    <t>530000241100003031477</t>
  </si>
  <si>
    <t>2024年基本公共卫生服务项目中央补助结算资金</t>
  </si>
  <si>
    <t>530000241100002995951</t>
  </si>
  <si>
    <t>2024年青年人才专项经费</t>
  </si>
  <si>
    <t>530000241100002965396</t>
  </si>
  <si>
    <t>2024年省级食品安全监管专项补助资金</t>
  </si>
  <si>
    <t>530000241100002775258</t>
  </si>
  <si>
    <t>2024年医疗服务与保障能力提升（卫生健康人才培养）中央结算补助资金</t>
  </si>
  <si>
    <t>530000241100002994944</t>
  </si>
  <si>
    <t>2024年云南省卫生健康事业高质量发展三年行动第三批专项资金</t>
  </si>
  <si>
    <t>530000241100003166714</t>
  </si>
  <si>
    <t>2024年重大公共卫生服务补助结算资金</t>
  </si>
  <si>
    <t>530000241100003091430</t>
  </si>
  <si>
    <t>其他人员支出</t>
  </si>
  <si>
    <t>民生类</t>
  </si>
  <si>
    <t>530000231100001090497</t>
  </si>
  <si>
    <t>提前下达2024年医疗服务与保障能力提升（公立医院综合改革）补助资金</t>
  </si>
  <si>
    <t>530000241100002461145</t>
  </si>
  <si>
    <t>提前下达2024年中央财政医疗服务与保障能力提升（卫生健康人才培养）补助资金</t>
  </si>
  <si>
    <t>530000241100002442802</t>
  </si>
  <si>
    <t>云南大学附属医院医疗服务建设补助经费</t>
  </si>
  <si>
    <t>530000200000000007122</t>
  </si>
  <si>
    <t>30212</t>
  </si>
  <si>
    <t>因公出国（境）费用</t>
  </si>
  <si>
    <t>31001</t>
  </si>
  <si>
    <t>房屋建筑物购建</t>
  </si>
  <si>
    <t>31099</t>
  </si>
  <si>
    <t>其他资本性支出</t>
  </si>
  <si>
    <t>专业技术人才知识更新工程2024年省级高级研修项目经费</t>
  </si>
  <si>
    <t>530000241100003176840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</si>
  <si>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</si>
  <si>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</si>
  <si>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</si>
  <si>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</si>
  <si>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</si>
  <si>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</si>
  <si>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</si>
  <si>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</si>
  <si>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</si>
  <si>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</si>
  <si>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</si>
  <si>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</si>
  <si>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1、医务人员业务水平得到提高，进一步改善医疗卫生环境，深化医药改革。
2、患者满意度达到90%以上。
3、按计划完成我院多功能综合楼的建设和大型修缮工程，工程验收合格率达到100%。
4、按照当年计划招收住培学员并按教学计划完成对处于培养阶段的住培学员的培养工作，考核通过率达90%以上。
5、使医院服务对象的健康状况得到持续明显的改善和提高。
6、科研课题申报及获批数量均较上年有所增加，科研能力有所提升，科研成果转化率有所提升。
7、危重孕产妇救治项目建设。
8、打造一流的中毒救治基地：整合优质医疗资源，配备先进的检测设备和救治仪器，培养专业的中毒救治人才队伍，提高中毒救治的技术水平和服务质量。
9、通过学科建设项目，提升管理人员的管理能力，使相关学科的影响力显著增强，形成一批具有明显竞争优势和特色的学科方向。通过骨干医师的培训、提升医疗技术水平和加强医疗质量管理等措施，使医疗服务质量和效率得到提升，满足人民群众日益增长的医疗卫生服务需求。</t>
  </si>
  <si>
    <t>产出指标</t>
  </si>
  <si>
    <t>数量指标</t>
  </si>
  <si>
    <t>计划建设工程量完成度</t>
  </si>
  <si>
    <t>&gt;=</t>
  </si>
  <si>
    <t>81</t>
  </si>
  <si>
    <t>%</t>
  </si>
  <si>
    <t>定量指标</t>
  </si>
  <si>
    <t>该指标反映计划建设工程量当年完成率，0～60%评定为差 ，61～80%评定为良 ，81～100%评定为优</t>
  </si>
  <si>
    <t>住院/专科医师规范化人员培养数量</t>
  </si>
  <si>
    <t>300</t>
  </si>
  <si>
    <t>人</t>
  </si>
  <si>
    <t>2025年完成对300名以上住院医师的培养。</t>
  </si>
  <si>
    <t>发表论文数量</t>
  </si>
  <si>
    <t>200</t>
  </si>
  <si>
    <t>篇</t>
  </si>
  <si>
    <t>通过临床、科研后进行论文产出数量</t>
  </si>
  <si>
    <t>接受对口基层危重孕产妇转诊</t>
  </si>
  <si>
    <t>60</t>
  </si>
  <si>
    <t>通过项目开展接受对口基层危重孕产妇转诊的人数</t>
  </si>
  <si>
    <t>质量指标</t>
  </si>
  <si>
    <t>分部分项工程检测验收合格率</t>
  </si>
  <si>
    <t>=</t>
  </si>
  <si>
    <t>100</t>
  </si>
  <si>
    <t>反映分部分项工程检测验收的合格情况，0～60%评定为差 ，61～80%评定为良 ，81～100%评定为优</t>
  </si>
  <si>
    <t>住院/专科医师规范化培训学员考核通过率</t>
  </si>
  <si>
    <t>90</t>
  </si>
  <si>
    <t>2025年对当年住培、专培学员进行考核，考核通过率大于等于90%</t>
  </si>
  <si>
    <t>全院继续医学教育学分验证合格率</t>
  </si>
  <si>
    <t>95</t>
  </si>
  <si>
    <t>全院继续医学教育学分验证合格率大于等于95%</t>
  </si>
  <si>
    <t>时效指标</t>
  </si>
  <si>
    <t>计划工程量时间完成度</t>
  </si>
  <si>
    <t>&lt;=</t>
  </si>
  <si>
    <t>反映计划工程量在计划时间内的完成情况，0～100%评定为优，101～130%评定为良 ，≥131%评定为差</t>
  </si>
  <si>
    <t>效益指标</t>
  </si>
  <si>
    <t>社会效益</t>
  </si>
  <si>
    <t>健康教育宣传活动</t>
  </si>
  <si>
    <t>12</t>
  </si>
  <si>
    <t>次</t>
  </si>
  <si>
    <t>通过健康教育宣传活动提升群众对健康知识的知晓</t>
  </si>
  <si>
    <t>救助贫困危重孕产妇人数</t>
  </si>
  <si>
    <t>通过项目开展救助贫困危重孕产妇</t>
  </si>
  <si>
    <t>可持续影响</t>
  </si>
  <si>
    <t>建立基层医院专家工作站</t>
  </si>
  <si>
    <t>个</t>
  </si>
  <si>
    <t>通过项目开展在基层建立专家工作站，进一步指导基层医院相关工作</t>
  </si>
  <si>
    <t>满意度指标</t>
  </si>
  <si>
    <t>服务对象满意度</t>
  </si>
  <si>
    <t>患者满意度百分比</t>
  </si>
  <si>
    <t>衡量社会公众或服务对象对医院医疗服务、环境等的满意度</t>
  </si>
  <si>
    <t>医务人员满意度</t>
  </si>
  <si>
    <t>通过项目建设使医务人员对医院、科室发展和建设的满意程度</t>
  </si>
  <si>
    <t>做好本单位聘用人员经费保障，保障医院正常运转。</t>
  </si>
  <si>
    <t>发放工资福利聘用人员数量</t>
  </si>
  <si>
    <t>1250</t>
  </si>
  <si>
    <t>医院发放聘用人员工资福利的人数</t>
  </si>
  <si>
    <t>医院运转</t>
  </si>
  <si>
    <t>正常运转</t>
  </si>
  <si>
    <t>项</t>
  </si>
  <si>
    <t>定性指标</t>
  </si>
  <si>
    <t>单位聘用人员的辛勤付出，保障医院章程运转</t>
  </si>
  <si>
    <t>聘用人员满意度</t>
  </si>
  <si>
    <t>反映聘用人员对工资福利发放得满意程度</t>
  </si>
  <si>
    <t>预算06表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</si>
  <si>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</si>
  <si>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</si>
  <si>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</si>
  <si>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</si>
  <si>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</si>
  <si>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</si>
  <si>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</si>
  <si>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</si>
  <si>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</si>
  <si>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</si>
  <si>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</si>
  <si>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</si>
  <si>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</si>
  <si>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笔记本电脑</t>
  </si>
  <si>
    <t>A02010108 便携式计算机</t>
  </si>
  <si>
    <t>台</t>
  </si>
  <si>
    <t>病房护理及医院设备</t>
  </si>
  <si>
    <t>A02322700 病房护理及医院设备</t>
  </si>
  <si>
    <t>批</t>
  </si>
  <si>
    <t>负压机组</t>
  </si>
  <si>
    <t>套</t>
  </si>
  <si>
    <t>医技楼电梯</t>
  </si>
  <si>
    <t>A02051227 电梯</t>
  </si>
  <si>
    <t>一体机</t>
  </si>
  <si>
    <t>A02020400 多功能一体机</t>
  </si>
  <si>
    <t>院内大、中、小型修缮工程</t>
  </si>
  <si>
    <t>B08010000 房屋修缮</t>
  </si>
  <si>
    <t>复印纸</t>
  </si>
  <si>
    <t>A05040101 复印纸</t>
  </si>
  <si>
    <t>急救和生命支持设备</t>
  </si>
  <si>
    <t>A02322500 急救和生命支持设备</t>
  </si>
  <si>
    <t>办公家具用具</t>
  </si>
  <si>
    <t>A05010000 家具</t>
  </si>
  <si>
    <t>空调设备</t>
  </si>
  <si>
    <t>A02052305 空调机组</t>
  </si>
  <si>
    <t>组</t>
  </si>
  <si>
    <t>口腔设备及器械</t>
  </si>
  <si>
    <t>A02323300 口腔设备及器械</t>
  </si>
  <si>
    <t>临床检验设备</t>
  </si>
  <si>
    <t>A02321900 临床检验设备</t>
  </si>
  <si>
    <t>票据打印机</t>
  </si>
  <si>
    <t>A02021006 票据打印机</t>
  </si>
  <si>
    <t>激光打印机</t>
  </si>
  <si>
    <t>A02021099 其他打印机</t>
  </si>
  <si>
    <t>喷墨打印机</t>
  </si>
  <si>
    <t>热敏打印机</t>
  </si>
  <si>
    <t>医院制剂室配电室新建项目</t>
  </si>
  <si>
    <t>B06039900 其他电力系统安装</t>
  </si>
  <si>
    <t>后勤外包服务</t>
  </si>
  <si>
    <t>C99000000 其他服务</t>
  </si>
  <si>
    <t>其他医疗设备</t>
  </si>
  <si>
    <t>A02329900 其他医疗设备</t>
  </si>
  <si>
    <t>手术器械</t>
  </si>
  <si>
    <t>A02320100 手术器械</t>
  </si>
  <si>
    <t>手术室设备及附件</t>
  </si>
  <si>
    <t>A02322400 手术室设备及附件</t>
  </si>
  <si>
    <t>台式电脑</t>
  </si>
  <si>
    <t>A02010105 台式计算机</t>
  </si>
  <si>
    <t>体外循坏设备</t>
  </si>
  <si>
    <t>A02322100 体外循环设备</t>
  </si>
  <si>
    <t>条码打印机</t>
  </si>
  <si>
    <t>A02021007 条码打印机</t>
  </si>
  <si>
    <t>投影仪</t>
  </si>
  <si>
    <t>A02020200 投影仪</t>
  </si>
  <si>
    <t>物理治疗、康复及体育治疗仪器设备</t>
  </si>
  <si>
    <t>A02320800 物理治疗、康复及体育治疗仪器设备</t>
  </si>
  <si>
    <t>保安及安检人员服务费</t>
  </si>
  <si>
    <t>C21040001 物业管理服务</t>
  </si>
  <si>
    <t>消毒灭菌设备及器具</t>
  </si>
  <si>
    <t>A02322800 消毒灭菌设备及器具</t>
  </si>
  <si>
    <t>软件及信息系统建设</t>
  </si>
  <si>
    <t>C16020000 信息系统集成实施服务</t>
  </si>
  <si>
    <t>药房设备及器具</t>
  </si>
  <si>
    <t>A02322000 药房设备及器具</t>
  </si>
  <si>
    <t>专用设备维修维保费</t>
  </si>
  <si>
    <t>C23120500 医疗设备维修和保养服务</t>
  </si>
  <si>
    <t>医用X线诊断设备</t>
  </si>
  <si>
    <t>A02321200 医用 X 线诊断设备</t>
  </si>
  <si>
    <t>医用超声波仪器及设备</t>
  </si>
  <si>
    <t>A02320500 医用超声波仪器及设备</t>
  </si>
  <si>
    <t>医用磁共振设备辅助装置</t>
  </si>
  <si>
    <t>A02321100 医用磁共振设备辅助装置</t>
  </si>
  <si>
    <t>医用低温、冷疗设备</t>
  </si>
  <si>
    <t>A02322900 医用低温、冷疗设备</t>
  </si>
  <si>
    <t>医用电子生理参数检测仪器设备</t>
  </si>
  <si>
    <t>A02320300 医用电子生理参数检测仪器设备</t>
  </si>
  <si>
    <t>医用放射射线治疗设备</t>
  </si>
  <si>
    <t>A02321400 医用放射射线治疗设备</t>
  </si>
  <si>
    <t>医用光学仪器</t>
  </si>
  <si>
    <t>A02320400 医用光学仪器</t>
  </si>
  <si>
    <t>医用激光仪器及设备</t>
  </si>
  <si>
    <t>A02320600 医用激光仪器及设备</t>
  </si>
  <si>
    <t>医用内窥镜</t>
  </si>
  <si>
    <t>A02320700 医用内窥镜</t>
  </si>
  <si>
    <t>公务用车-燃油费</t>
  </si>
  <si>
    <t>C23120302 车辆加油、添加燃料服务</t>
  </si>
  <si>
    <t>公务用车-维修费</t>
  </si>
  <si>
    <t>C23120301 车辆维修和保养服务</t>
  </si>
  <si>
    <t>公务用车-保险费</t>
  </si>
  <si>
    <t>C1804010201 机动车保险服务</t>
  </si>
  <si>
    <t>印刷服务</t>
  </si>
  <si>
    <t>C23090100 印刷服务</t>
  </si>
  <si>
    <t>预算08表</t>
  </si>
  <si>
    <t>政府购买服务项目</t>
  </si>
  <si>
    <t>政府购买服务目录</t>
  </si>
  <si>
    <t>预算09-1表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</si>
  <si>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</si>
  <si>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</si>
  <si>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</si>
  <si>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</si>
  <si>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</si>
  <si>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</si>
  <si>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</si>
  <si>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</si>
  <si>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</si>
  <si>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</si>
  <si>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</si>
  <si>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</si>
  <si>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</si>
  <si>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</si>
  <si>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</si>
  <si>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</si>
  <si>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</si>
  <si>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</si>
  <si>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</si>
  <si>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</si>
  <si>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</si>
  <si>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</si>
  <si>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</si>
  <si>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</si>
  <si>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</si>
  <si>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</si>
  <si>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</si>
  <si>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</si>
  <si>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</si>
  <si>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</si>
  <si>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</si>
  <si>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</si>
  <si>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</si>
  <si>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</si>
  <si>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</si>
  <si>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</si>
  <si>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A02021003 A4黑白打印机</t>
  </si>
  <si>
    <t>医疗楼新购电梯</t>
  </si>
  <si>
    <t>A02061801 电冰箱</t>
  </si>
  <si>
    <t>电冰箱</t>
  </si>
  <si>
    <t>A02061804 空调机</t>
  </si>
  <si>
    <t>A02061810 洗衣机</t>
  </si>
  <si>
    <t>洗衣机</t>
  </si>
  <si>
    <t>A02061819 热水器</t>
  </si>
  <si>
    <t>热水器</t>
  </si>
  <si>
    <t>A02061899 其他生活用电器</t>
  </si>
  <si>
    <t>除湿机</t>
  </si>
  <si>
    <t>开水器</t>
  </si>
  <si>
    <t>A02091001 普通电视设备（电视机）</t>
  </si>
  <si>
    <t>电视机</t>
  </si>
  <si>
    <t>超声骨刀</t>
  </si>
  <si>
    <t>耳钻手柄（弯）</t>
  </si>
  <si>
    <t>耳钻手柄（直）</t>
  </si>
  <si>
    <t>颅底镜双极电凝棒</t>
  </si>
  <si>
    <t>把</t>
  </si>
  <si>
    <t>脑室镜双极电凝棒</t>
  </si>
  <si>
    <t>显微耳钻</t>
  </si>
  <si>
    <t>多功能监护仪</t>
  </si>
  <si>
    <t>耳鼻喉科专用头灯</t>
  </si>
  <si>
    <t>耳道冲洗器</t>
  </si>
  <si>
    <t>耳鸣康复治疗仪</t>
  </si>
  <si>
    <t>肝功能剪切波量化检测仪</t>
  </si>
  <si>
    <t>监护仪</t>
  </si>
  <si>
    <t>监护仪（带有创血压）</t>
  </si>
  <si>
    <t>间歇式充气加压装置</t>
  </si>
  <si>
    <t>冷冻消融仪</t>
  </si>
  <si>
    <t>术中神经刺激记录仪</t>
  </si>
  <si>
    <t>四肢多普勒血流监护仪</t>
  </si>
  <si>
    <t>糖尿病无创检测仪</t>
  </si>
  <si>
    <t>微波综合治疗仪</t>
  </si>
  <si>
    <t>无感睡眠监测仪</t>
  </si>
  <si>
    <t>吸入一氧化氮监测仪</t>
  </si>
  <si>
    <t>心电监护仪</t>
  </si>
  <si>
    <t>遥测心电监护仪 多参数（1拖16）</t>
  </si>
  <si>
    <t>运动心肺测试系统</t>
  </si>
  <si>
    <t>中央监护仪</t>
  </si>
  <si>
    <t>转运心电监护仪</t>
  </si>
  <si>
    <t>便携式手持眼底镜</t>
  </si>
  <si>
    <t>非接触式眼压计</t>
  </si>
  <si>
    <t>裂隙灯显微镜（带示教）</t>
  </si>
  <si>
    <t>全自动免散瞳眼底照相</t>
  </si>
  <si>
    <t>生物显微镜（含摄影系统）</t>
  </si>
  <si>
    <t>视野计</t>
  </si>
  <si>
    <t>手术放大镜</t>
  </si>
  <si>
    <t>副</t>
  </si>
  <si>
    <t>双人四目骨科显微镜</t>
  </si>
  <si>
    <t>眼科晶体超声摘除和玻璃体切除设备</t>
  </si>
  <si>
    <t>眼力器</t>
  </si>
  <si>
    <t>医用光学仪器辅助设备</t>
  </si>
  <si>
    <t>自动免散瞳眼底照相机</t>
  </si>
  <si>
    <t>超声经颅多普勒血流分析</t>
  </si>
  <si>
    <t>全数字化彩色多普勒超声诊断仪（床旁）</t>
  </si>
  <si>
    <t>全数字化彩色多普勒超声诊断仪（妇产）</t>
  </si>
  <si>
    <t>全数字化彩色多普勒超声诊断仪（术中）</t>
  </si>
  <si>
    <t>全数字化彩色多普勒超声诊断仪（心脏）</t>
  </si>
  <si>
    <t>胎心多普勒</t>
  </si>
  <si>
    <t>高能量激光治疗仪</t>
  </si>
  <si>
    <t>皮肤影像分析仪（VISA）</t>
  </si>
  <si>
    <t>电子宫腔镜成像系统</t>
  </si>
  <si>
    <t>电子输尿管镜系统</t>
  </si>
  <si>
    <t>电子支气管镜</t>
  </si>
  <si>
    <t>可视喉镜</t>
  </si>
  <si>
    <t>颅底镜</t>
  </si>
  <si>
    <t>条</t>
  </si>
  <si>
    <t>刨削手柄</t>
  </si>
  <si>
    <t>小口径电切镜（22.5F）+高清成像系统</t>
  </si>
  <si>
    <t>支撑喉镜</t>
  </si>
  <si>
    <t xml:space="preserve"> 神经肌肉电刺激仪</t>
  </si>
  <si>
    <t>低频超声综合治疗仪</t>
  </si>
  <si>
    <t>低频神经和肌肉刺激仪（分娩镇痛用）</t>
  </si>
  <si>
    <t>低频神经肌肉治疗仪、电生理整套治疗系统</t>
  </si>
  <si>
    <t>低温手术系统（氩氦刀）</t>
  </si>
  <si>
    <t>电脑中频（透热）治疗仪</t>
  </si>
  <si>
    <t>电脑中频治疗仪</t>
  </si>
  <si>
    <t>肌电图/诱发电位系统（体感诱发电位仪）</t>
  </si>
  <si>
    <t>空气压力治疗仪</t>
  </si>
  <si>
    <t>脉冲磁场刺激仪</t>
  </si>
  <si>
    <t>脉冲磁场治疗仪</t>
  </si>
  <si>
    <t>脉冲电场消融系统</t>
  </si>
  <si>
    <t>脑电采集系统（便携式脑电图仪）</t>
  </si>
  <si>
    <t>生物反馈磁</t>
  </si>
  <si>
    <t>四肢联动康复训练系统</t>
  </si>
  <si>
    <t>下肢关节功能恢复器</t>
  </si>
  <si>
    <t>下肢关节康复器</t>
  </si>
  <si>
    <t>下肢运动仪</t>
  </si>
  <si>
    <t>医用红外线热像仪、可视化电生理精准诊断系统</t>
  </si>
  <si>
    <t>智能康复路径系统</t>
  </si>
  <si>
    <t>3.0T磁共振甲状腺专用线圈</t>
  </si>
  <si>
    <t>3.0T磁共振颞頜关节专用线圈</t>
  </si>
  <si>
    <t>A02321200 医用X线诊断设备</t>
  </si>
  <si>
    <t>G型臂</t>
  </si>
  <si>
    <t>浅层X线放射治疗系统</t>
  </si>
  <si>
    <t>35L液氮罐带轮</t>
  </si>
  <si>
    <t>八通道移液器</t>
  </si>
  <si>
    <t>支</t>
  </si>
  <si>
    <t>病理玻片柜</t>
  </si>
  <si>
    <t>病理蜡块柜</t>
  </si>
  <si>
    <t>超高速离心机</t>
  </si>
  <si>
    <t>电动辅助移液器</t>
  </si>
  <si>
    <t>电泳仪</t>
  </si>
  <si>
    <t>电子恒温水浴锅</t>
  </si>
  <si>
    <t>电子天平</t>
  </si>
  <si>
    <t>高速离心机</t>
  </si>
  <si>
    <t>核酸扩增分析仪</t>
  </si>
  <si>
    <t>呼吸道病原体核酸快速检测系统</t>
  </si>
  <si>
    <t>极速生物阅读器</t>
  </si>
  <si>
    <t>冷冻切片机</t>
  </si>
  <si>
    <t>普通PCR仪</t>
  </si>
  <si>
    <t>取材台</t>
  </si>
  <si>
    <t>全场景智能显微成像分析系统</t>
  </si>
  <si>
    <t>全自动蛋白印迹工作站</t>
  </si>
  <si>
    <t>全自动化学发光免疫分析仪</t>
  </si>
  <si>
    <t>全自动染片机</t>
  </si>
  <si>
    <t>全自动微生物鉴定及药敏分析系统</t>
  </si>
  <si>
    <t>全自动维生素分析仪</t>
  </si>
  <si>
    <t>全自动细菌/分枝杆菌培养监测系统</t>
  </si>
  <si>
    <t>全自动血气分析仪</t>
  </si>
  <si>
    <t>全自动血型分析仪</t>
  </si>
  <si>
    <t>手动单道可调量程移液器（0.1-2.5ul）</t>
  </si>
  <si>
    <t>手动单道可调量程移液器（0.5-10ul）</t>
  </si>
  <si>
    <t>手动单道可调量程移液器（10-100ul）</t>
  </si>
  <si>
    <t>手动单道可调量程移液器（20-200ul）</t>
  </si>
  <si>
    <t>手动单道可调量程移液器（5-50ul）</t>
  </si>
  <si>
    <t>手动多道可调量程移液器（8道1-10ul）</t>
  </si>
  <si>
    <t>手动多道可调量程移液器（8道10-50ul）</t>
  </si>
  <si>
    <t>手动多道可调量程移液器（8道30-300ul）</t>
  </si>
  <si>
    <t>台式自动脱盖离心机</t>
  </si>
  <si>
    <t>微量移液器（0.5-10ul）</t>
  </si>
  <si>
    <t>微量移液器（20-200ul）</t>
  </si>
  <si>
    <t>微量移液器（30-300ul）</t>
  </si>
  <si>
    <t>一体式超高灵敏化学发光成像仪</t>
  </si>
  <si>
    <t>移液枪</t>
  </si>
  <si>
    <t>智能采血系统</t>
  </si>
  <si>
    <t>滴眼剂洗灌封联动线</t>
  </si>
  <si>
    <t>固体制剂制粒干燥生产线</t>
  </si>
  <si>
    <t>全自动多孔式中药煎药机</t>
  </si>
  <si>
    <t>全自动硬胶囊填充机组</t>
  </si>
  <si>
    <t>高频电刀</t>
  </si>
  <si>
    <t>冠脉流量仪</t>
  </si>
  <si>
    <t>核磁呼吸机</t>
  </si>
  <si>
    <t>呼吸机</t>
  </si>
  <si>
    <t>血液回收机</t>
  </si>
  <si>
    <t>血液回输机</t>
  </si>
  <si>
    <t>血液净化机</t>
  </si>
  <si>
    <t>ICU病床（称重床1张）</t>
  </si>
  <si>
    <t>张</t>
  </si>
  <si>
    <t>持续葡萄糖监测系统</t>
  </si>
  <si>
    <t>耳鼻喉科专家诊室诊疗台(单人）</t>
  </si>
  <si>
    <t>耳鼻喉科专家诊室诊疗台（双人）</t>
  </si>
  <si>
    <t>静脉穿刺手臂模型</t>
  </si>
  <si>
    <t>只</t>
  </si>
  <si>
    <t>口腔护理模型</t>
  </si>
  <si>
    <t>立式功率车（带监测）</t>
  </si>
  <si>
    <t>拍背机</t>
  </si>
  <si>
    <t>排痰机</t>
  </si>
  <si>
    <t>全胸震荡排痰机</t>
  </si>
  <si>
    <t>输血、输液加压仪</t>
  </si>
  <si>
    <t>输液泵</t>
  </si>
  <si>
    <t>术中电生理</t>
  </si>
  <si>
    <t>术中电生理监测仪</t>
  </si>
  <si>
    <t>双通道气压止血仪</t>
  </si>
  <si>
    <t>微量泵</t>
  </si>
  <si>
    <t>无菌层流床</t>
  </si>
  <si>
    <t>洗胃机</t>
  </si>
  <si>
    <t>心肺复苏机（胸泵）</t>
  </si>
  <si>
    <t>遥测心电监护系统一拖16</t>
  </si>
  <si>
    <t>医用电动床</t>
  </si>
  <si>
    <t>医用吊塔系统</t>
  </si>
  <si>
    <t>震动排痰背心</t>
  </si>
  <si>
    <t>震动排痰机</t>
  </si>
  <si>
    <t>振动排痰机</t>
  </si>
  <si>
    <t>中央监护系统工作站</t>
  </si>
  <si>
    <t>肘电子血压计</t>
  </si>
  <si>
    <t>膈肌起搏器</t>
  </si>
  <si>
    <t>壁挂式空气消毒机</t>
  </si>
  <si>
    <t>床单元消毒机</t>
  </si>
  <si>
    <t>呼吸机消毒机</t>
  </si>
  <si>
    <t>空气消毒机</t>
  </si>
  <si>
    <t>麻醉机、呼吸机内部回路消毒机</t>
  </si>
  <si>
    <t>灭菌柜</t>
  </si>
  <si>
    <t>中药灭菌柜</t>
  </si>
  <si>
    <t>煮沸消毒器</t>
  </si>
  <si>
    <t>-70℃冰箱（医用冷冻冰箱）</t>
  </si>
  <si>
    <t>超低温冰箱</t>
  </si>
  <si>
    <t>冷冻冰箱</t>
  </si>
  <si>
    <t>试剂冰箱</t>
  </si>
  <si>
    <t>血库专用储血冰箱</t>
  </si>
  <si>
    <t>药库制冷机组</t>
  </si>
  <si>
    <t>医用冰箱</t>
  </si>
  <si>
    <t>医用冷藏冰箱（单开门）</t>
  </si>
  <si>
    <t>医用冷藏冰箱（双开门）</t>
  </si>
  <si>
    <t>医用冷藏箱</t>
  </si>
  <si>
    <t>牙科综合治疗椅</t>
  </si>
  <si>
    <t>牙椅</t>
  </si>
  <si>
    <t>种植机</t>
  </si>
  <si>
    <t>RFID高值耗材管理柜</t>
  </si>
  <si>
    <t>VR头盔</t>
  </si>
  <si>
    <t>单精子显微注射操作系统</t>
  </si>
  <si>
    <t>高精度体外暴露染毒系统（颗粒物细胞染毒仪）</t>
  </si>
  <si>
    <t>酒精回收塔</t>
  </si>
  <si>
    <t>淋巴荧光成像系统</t>
  </si>
  <si>
    <t>密闭电动运送车</t>
  </si>
  <si>
    <t>辆</t>
  </si>
  <si>
    <t>耐高压不锈钢密封罐（316L)</t>
  </si>
  <si>
    <t>凝胶系统成像仪</t>
  </si>
  <si>
    <t>数据手套</t>
  </si>
  <si>
    <t>图形工作站</t>
  </si>
  <si>
    <t>吸烟机</t>
  </si>
  <si>
    <t>液氮罐</t>
  </si>
  <si>
    <t>自动割纸机</t>
  </si>
  <si>
    <t>A02390100 钞票处理设备</t>
  </si>
  <si>
    <t>点钞机</t>
  </si>
  <si>
    <t>无形资产</t>
  </si>
  <si>
    <t>A08060303 应用软件</t>
  </si>
  <si>
    <t>0-6岁神经心理行为软件（含工具箱）</t>
  </si>
  <si>
    <t>SPD耗材中心库房、后勤物资中心库房系统建设及第三方服务</t>
  </si>
  <si>
    <t>超声定量分析软件</t>
  </si>
  <si>
    <t>出院病案数字化处理系统软件升级</t>
  </si>
  <si>
    <t>档案管理系统</t>
  </si>
  <si>
    <t>电子实验记录本</t>
  </si>
  <si>
    <t>定量药理学-群体药动学软件</t>
  </si>
  <si>
    <t>多中心医学研究数据采集和随访管理软件</t>
  </si>
  <si>
    <t>高通量测序平台质控系统</t>
  </si>
  <si>
    <t>核医学报告系统</t>
  </si>
  <si>
    <t>检验软件</t>
  </si>
  <si>
    <t>蓝旗病案首页信息网络管理系统</t>
  </si>
  <si>
    <t>冷链监控系统</t>
  </si>
  <si>
    <t>临床实验管理信息系统</t>
  </si>
  <si>
    <t>临床心理科测评软件</t>
  </si>
  <si>
    <t>满意度调查软件</t>
  </si>
  <si>
    <t>人事档案翻拍管理系统</t>
  </si>
  <si>
    <t>输血全流程闭环管理信息系统</t>
  </si>
  <si>
    <t>体检中心智能主检辅助系统</t>
  </si>
  <si>
    <t>尾注（EndNote）</t>
  </si>
  <si>
    <t>样本库管理系统</t>
  </si>
  <si>
    <t>医保智能监管系统</t>
  </si>
  <si>
    <t>医疗设备维护信息化管理系统</t>
  </si>
  <si>
    <t>医务管理系统（含病历质控系统）</t>
  </si>
  <si>
    <t>中国医院药物警戒系统（CHPS）</t>
  </si>
  <si>
    <t>中国医院药物警戒系统（CHPS）接口</t>
  </si>
  <si>
    <t>重症管理系统</t>
  </si>
  <si>
    <t>A08060399 其他计算机软件</t>
  </si>
  <si>
    <t>中心机房虚拟化服务器建设</t>
  </si>
  <si>
    <t>预算11表</t>
  </si>
  <si>
    <t>2025年中央转移支付补助项目支出预算表</t>
  </si>
  <si>
    <t>上级补助</t>
  </si>
  <si>
    <t>提前下达2025年医疗服务与保障能力提升（卫生健康人才培养）补助资金</t>
  </si>
  <si>
    <t>提前下达2025年医疗服务与保障能力提升（医疗卫生机构能力建设）补助资金</t>
  </si>
  <si>
    <t>提前下达2025年重大公共卫生服务补助资金</t>
  </si>
  <si>
    <t>预算12表</t>
  </si>
  <si>
    <t>2025年部门项目支出中期规划预算表</t>
  </si>
  <si>
    <t>项目级次</t>
  </si>
  <si>
    <t>2025年</t>
  </si>
  <si>
    <t>2026年</t>
  </si>
  <si>
    <t>2027年</t>
  </si>
  <si>
    <t>313 事业发展类</t>
  </si>
  <si>
    <t>本级</t>
  </si>
  <si>
    <t/>
  </si>
  <si>
    <t>2024年第二批高层次科技人才培养引进专项资金</t>
    <phoneticPr fontId="28" type="noConversion"/>
  </si>
  <si>
    <t>2024年第二批基础研究计划专项资金</t>
    <phoneticPr fontId="28" type="noConversion"/>
  </si>
  <si>
    <t>2024年第三批重点研发（社会发展）专项资金</t>
    <phoneticPr fontId="28" type="noConversion"/>
  </si>
  <si>
    <t>2024年第四批科技合作专项资金</t>
    <phoneticPr fontId="28" type="noConversion"/>
  </si>
  <si>
    <t>2024年青年人才专项经费</t>
    <phoneticPr fontId="28" type="noConversion"/>
  </si>
  <si>
    <t>专业技术人才知识更新工程2024年省级高级研修项目经费</t>
    <phoneticPr fontId="28" type="noConversion"/>
  </si>
  <si>
    <t>2024年省级食品安全监管专项补助资金</t>
    <phoneticPr fontId="28" type="noConversion"/>
  </si>
  <si>
    <t>2025年一般公共预算“三公”经费支出预算表</t>
    <phoneticPr fontId="28" type="noConversion"/>
  </si>
  <si>
    <t>备注：云南大学附属医院2025年预算不涉及一般公共预算“三公”经费支出，所以此表为空表。</t>
    <phoneticPr fontId="28" type="noConversion"/>
  </si>
  <si>
    <t>2025年部门政府性基金预算支出预算表</t>
    <phoneticPr fontId="28" type="noConversion"/>
  </si>
  <si>
    <t>备注：云南大学附属医院2025年预算不涉及政府性基金预算支出，所以此表为空表。</t>
    <phoneticPr fontId="28" type="noConversion"/>
  </si>
  <si>
    <t>2025年部门政府购买服务预算表</t>
    <phoneticPr fontId="28" type="noConversion"/>
  </si>
  <si>
    <t>备注：云南大学附属医院2025年预算不涉及政府购买服务预算，所以此表为空表。</t>
    <phoneticPr fontId="28" type="noConversion"/>
  </si>
  <si>
    <t>2025年省对下转移支付预算表</t>
    <phoneticPr fontId="28" type="noConversion"/>
  </si>
  <si>
    <t>备注：云南大学附属医院2025年预算不涉及省对下转移支付，所以此表为空表。</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</si>
</sst>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hh:mm:ss"/>
    <numFmt numFmtId="178" formatCode="yyyy\-mm\-dd"/>
    <numFmt numFmtId="179" formatCode="yyyy\-mm\-dd\ hh:mm:ss"/>
    <numFmt numFmtId="180" formatCode="#,##0;\-#,##0;;@"/>
  </numFmts>
  <fonts count="38">
    <font>
      <sz val="11"/>
      <color theme="1"/>
      <name val="宋体"/>
      <scheme val="minor"/>
    </font>
    <font>
      <sz val="9"/>
      <name val="宋体"/>
      <charset val="134"/>
    </font>
    <font>
      <sz val="9"/>
      <color rgb="FF000000"/>
      <name val="宋体"/>
      <charset val="134"/>
    </font>
    <font>
      <b/>
      <sz val="22"/>
      <color rgb="FF000000"/>
      <name val="宋体"/>
      <charset val="134"/>
    </font>
    <font>
      <b/>
      <sz val="23"/>
      <color rgb="FF000000"/>
      <name val="宋体"/>
      <charset val="134"/>
    </font>
    <font>
      <b/>
      <sz val="11"/>
      <color rgb="FF000000"/>
      <name val="宋体"/>
      <charset val="134"/>
    </font>
    <font>
      <sz val="11"/>
      <color rgb="FF000000"/>
      <name val="宋体"/>
      <charset val="134"/>
    </font>
    <font>
      <sz val="9"/>
      <color theme="1"/>
      <name val="宋体"/>
      <charset val="134"/>
    </font>
    <font>
      <b/>
      <sz val="9"/>
      <color rgb="FF000000"/>
      <name val="宋体"/>
      <charset val="134"/>
    </font>
    <font>
      <b/>
      <sz val="9"/>
      <color rgb="FF000000"/>
      <name val="宋体"/>
      <charset val="134"/>
    </font>
    <font>
      <b/>
      <sz val="9"/>
      <color rgb="FF000000"/>
      <name val="宋体"/>
      <charset val="134"/>
    </font>
    <font>
      <sz val="9"/>
      <color theme="1"/>
      <name val="宋体"/>
      <charset val="134"/>
    </font>
    <font>
      <sz val="10"/>
      <color rgb="FF000000"/>
      <name val="宋体"/>
      <charset val="134"/>
    </font>
    <font>
      <sz val="10"/>
      <color theme="1"/>
      <name val="宋体"/>
      <charset val="134"/>
    </font>
    <font>
      <sz val="9"/>
      <color rgb="FF000000"/>
      <name val="宋体"/>
      <charset val="134"/>
    </font>
    <font>
      <sz val="9"/>
      <color rgb="FF000000"/>
      <name val="宋体"/>
      <charset val="134"/>
    </font>
    <font>
      <b/>
      <sz val="20"/>
      <color rgb="FF000000"/>
      <name val="宋体"/>
      <charset val="134"/>
    </font>
    <font>
      <sz val="9"/>
      <color rgb="FF000000"/>
      <name val="宋体"/>
      <charset val="134"/>
    </font>
    <font>
      <b/>
      <sz val="21"/>
      <color rgb="FF000000"/>
      <name val="宋体"/>
      <charset val="134"/>
    </font>
    <font>
      <b/>
      <sz val="18"/>
      <color rgb="FF000000"/>
      <name val="SimSun"/>
      <charset val="134"/>
    </font>
    <font>
      <sz val="12"/>
      <color rgb="FF000000"/>
      <name val="宋体"/>
      <charset val="134"/>
    </font>
    <font>
      <sz val="11"/>
      <color theme="1"/>
      <name val="宋体"/>
      <charset val="134"/>
    </font>
    <font>
      <sz val="9.75"/>
      <color rgb="FF000000"/>
      <name val="SimSun"/>
      <charset val="134"/>
    </font>
    <font>
      <sz val="10.5"/>
      <color rgb="FF000000"/>
      <name val="宋体"/>
      <charset val="134"/>
    </font>
    <font>
      <b/>
      <sz val="19.5"/>
      <name val="宋体"/>
      <charset val="134"/>
    </font>
    <font>
      <sz val="9"/>
      <name val="宋体"/>
      <charset val="134"/>
    </font>
    <font>
      <sz val="10.5"/>
      <name val="宋体"/>
      <charset val="134"/>
    </font>
    <font>
      <sz val="9"/>
      <name val="SimSun"/>
      <charset val="134"/>
    </font>
    <font>
      <sz val="9"/>
      <name val="宋体"/>
      <family val="3"/>
      <charset val="134"/>
      <scheme val="minor"/>
    </font>
    <font>
      <sz val="11"/>
      <color theme="1"/>
      <name val="宋体"/>
      <charset val="134"/>
      <scheme val="minor"/>
    </font>
    <font>
      <sz val="11"/>
      <name val="宋体"/>
      <family val="3"/>
      <charset val="134"/>
      <scheme val="minor"/>
    </font>
    <font>
      <sz val="10"/>
      <name val="宋体"/>
      <family val="3"/>
      <charset val="134"/>
    </font>
    <font>
      <b/>
      <sz val="23"/>
      <name val="宋体"/>
      <family val="3"/>
      <charset val="134"/>
    </font>
    <font>
      <sz val="9"/>
      <name val="宋体"/>
      <family val="3"/>
      <charset val="134"/>
    </font>
    <font>
      <sz val="11"/>
      <name val="宋体"/>
      <family val="3"/>
      <charset val="134"/>
    </font>
    <font>
      <sz val="11"/>
      <color theme="1"/>
      <name val="宋体"/>
      <family val="3"/>
      <charset val="134"/>
      <scheme val="minor"/>
    </font>
    <font>
      <b/>
      <sz val="23"/>
      <color rgb="FF000000"/>
      <name val="宋体"/>
      <family val="3"/>
      <charset val="134"/>
    </font>
    <font>
      <b/>
      <sz val="22"/>
      <color rgb="FF000000"/>
      <name val="宋体"/>
      <family val="3"/>
      <charset val="134"/>
    </font>
  </fonts>
  <fills count="2">
    <fill>
      <patternFill patternType="none"/>
    </fill>
    <fill>
      <patternFill patternType="gray125"/>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7"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80" fontId="1" fillId="0" borderId="2">
      <alignment horizontal="right" vertical="center"/>
    </xf>
  </cellStyleXfs>
  <cellXfs count="258">
    <xf numFmtId="0" fontId="0" fillId="0" borderId="1" xfId="0"/>
    <xf numFmtId="0" fontId="2" fillId="0" borderId="1" xfId="0" applyFont="1" applyAlignment="1">
      <alignment horizontal="right"/>
    </xf>
    <xf numFmtId="0" fontId="5" fillId="0" borderId="1" xfId="0" applyFont="1" applyAlignment="1">
      <alignment horizontal="center" vertical="center"/>
    </xf>
    <xf numFmtId="0" fontId="2" fillId="0" borderId="1" xfId="0" applyFont="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center"/>
    </xf>
    <xf numFmtId="4" fontId="2" fillId="0" borderId="2" xfId="0" applyNumberFormat="1" applyFont="1" applyBorder="1" applyAlignment="1">
      <alignment horizontal="right" vertical="center"/>
    </xf>
    <xf numFmtId="49" fontId="7" fillId="0" borderId="2" xfId="2" quotePrefix="1" applyFont="1">
      <alignment horizontal="left" vertical="center" wrapText="1"/>
    </xf>
    <xf numFmtId="4" fontId="2" fillId="0" borderId="7" xfId="0" applyNumberFormat="1" applyFont="1" applyBorder="1" applyAlignment="1">
      <alignment horizontal="right" vertical="center"/>
    </xf>
    <xf numFmtId="4" fontId="2" fillId="0" borderId="2" xfId="0" applyNumberFormat="1" applyFont="1" applyBorder="1" applyAlignment="1" applyProtection="1">
      <alignment horizontal="right" vertical="center"/>
      <protection locked="0"/>
    </xf>
    <xf numFmtId="4" fontId="2" fillId="0" borderId="2" xfId="0" quotePrefix="1" applyNumberFormat="1" applyFont="1" applyBorder="1" applyAlignment="1">
      <alignment horizontal="right" vertical="center"/>
    </xf>
    <xf numFmtId="49" fontId="7" fillId="0" borderId="2" xfId="2" applyFont="1">
      <alignment horizontal="left" vertical="center" wrapText="1"/>
    </xf>
    <xf numFmtId="0" fontId="2" fillId="0" borderId="6" xfId="0" applyFont="1" applyBorder="1" applyAlignment="1">
      <alignment horizontal="left" vertical="center"/>
    </xf>
    <xf numFmtId="0" fontId="8" fillId="0" borderId="6" xfId="0" applyFont="1" applyBorder="1" applyAlignment="1">
      <alignment horizontal="center" vertical="center"/>
    </xf>
    <xf numFmtId="4" fontId="8" fillId="0" borderId="2" xfId="0" quotePrefix="1" applyNumberFormat="1" applyFont="1" applyBorder="1" applyAlignment="1">
      <alignment horizontal="right" vertical="center"/>
    </xf>
    <xf numFmtId="0" fontId="8" fillId="0" borderId="7" xfId="0" applyFont="1" applyBorder="1" applyAlignment="1">
      <alignment horizontal="center" vertical="center"/>
    </xf>
    <xf numFmtId="4" fontId="8" fillId="0" borderId="7" xfId="0" applyNumberFormat="1" applyFont="1" applyBorder="1" applyAlignment="1">
      <alignment horizontal="right" vertical="center"/>
    </xf>
    <xf numFmtId="0" fontId="9" fillId="0" borderId="6" xfId="0" applyFont="1" applyBorder="1" applyAlignment="1">
      <alignment horizontal="left" vertical="center"/>
    </xf>
    <xf numFmtId="4" fontId="9" fillId="0" borderId="2" xfId="0" quotePrefix="1" applyNumberFormat="1" applyFont="1" applyBorder="1" applyAlignment="1">
      <alignment horizontal="right" vertical="center"/>
    </xf>
    <xf numFmtId="0" fontId="10" fillId="0" borderId="8" xfId="0" applyFont="1" applyBorder="1" applyAlignment="1">
      <alignment horizontal="left" vertical="center"/>
    </xf>
    <xf numFmtId="176" fontId="10" fillId="0" borderId="2" xfId="0" applyNumberFormat="1" applyFont="1" applyBorder="1" applyAlignment="1">
      <alignment horizontal="righ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4" fontId="2" fillId="0" borderId="7" xfId="0" applyNumberFormat="1" applyFont="1" applyBorder="1" applyAlignment="1" applyProtection="1">
      <alignment horizontal="right" vertical="center"/>
      <protection locked="0"/>
    </xf>
    <xf numFmtId="0" fontId="8" fillId="0" borderId="6" xfId="0" applyFont="1" applyBorder="1" applyAlignment="1" applyProtection="1">
      <alignment horizontal="center" vertical="center"/>
      <protection locked="0"/>
    </xf>
    <xf numFmtId="4" fontId="8" fillId="0" borderId="2" xfId="0" applyNumberFormat="1" applyFont="1" applyBorder="1" applyAlignment="1">
      <alignment horizontal="right" vertical="center"/>
    </xf>
    <xf numFmtId="4" fontId="8" fillId="0" borderId="7" xfId="0" applyNumberFormat="1" applyFont="1" applyBorder="1" applyAlignment="1" applyProtection="1">
      <alignment horizontal="right" vertical="center"/>
      <protection locked="0"/>
    </xf>
    <xf numFmtId="176" fontId="7" fillId="0" borderId="2" xfId="1" applyFont="1">
      <alignment horizontal="right" vertical="center"/>
    </xf>
    <xf numFmtId="0" fontId="12" fillId="0" borderId="1" xfId="0" applyFont="1" applyProtection="1">
      <protection locked="0"/>
    </xf>
    <xf numFmtId="0" fontId="0" fillId="0" borderId="1" xfId="0"/>
    <xf numFmtId="0" fontId="12" fillId="0" borderId="1" xfId="0" applyFont="1" applyAlignment="1" applyProtection="1">
      <alignment horizontal="right" vertical="center"/>
      <protection locked="0"/>
    </xf>
    <xf numFmtId="0" fontId="6" fillId="0" borderId="1" xfId="0" applyFont="1"/>
    <xf numFmtId="0" fontId="6" fillId="0" borderId="1" xfId="0" applyFont="1" applyProtection="1">
      <protection locked="0"/>
    </xf>
    <xf numFmtId="0" fontId="12" fillId="0" borderId="1" xfId="0" applyFont="1" applyAlignment="1" applyProtection="1">
      <alignment horizontal="right"/>
      <protection locked="0"/>
    </xf>
    <xf numFmtId="0" fontId="12" fillId="0" borderId="15"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right" vertical="center"/>
      <protection locked="0"/>
    </xf>
    <xf numFmtId="4" fontId="14" fillId="0" borderId="7" xfId="0" applyNumberFormat="1" applyFont="1" applyBorder="1" applyAlignment="1">
      <alignment horizontal="right" vertical="center"/>
    </xf>
    <xf numFmtId="4" fontId="15" fillId="0" borderId="7" xfId="0" applyNumberFormat="1" applyFont="1" applyBorder="1" applyAlignment="1" applyProtection="1">
      <alignment horizontal="right" vertical="center"/>
      <protection locked="0"/>
    </xf>
    <xf numFmtId="4" fontId="14" fillId="0" borderId="7" xfId="0" applyNumberFormat="1" applyFont="1" applyBorder="1" applyAlignment="1" applyProtection="1">
      <alignment horizontal="right" vertical="center"/>
      <protection locked="0"/>
    </xf>
    <xf numFmtId="0" fontId="12" fillId="0" borderId="1" xfId="0" applyFont="1" applyAlignment="1">
      <alignment horizontal="right" vertical="center"/>
    </xf>
    <xf numFmtId="0" fontId="2" fillId="0" borderId="1" xfId="0" applyFont="1" applyAlignment="1" applyProtection="1">
      <alignment horizontal="left" vertical="center" wrapText="1"/>
      <protection locked="0"/>
    </xf>
    <xf numFmtId="0" fontId="6" fillId="0" borderId="1" xfId="0" applyFont="1" applyAlignment="1">
      <alignment horizontal="left" vertical="center" wrapText="1"/>
    </xf>
    <xf numFmtId="0" fontId="6" fillId="0" borderId="1" xfId="0" applyFont="1" applyAlignment="1">
      <alignment wrapText="1"/>
    </xf>
    <xf numFmtId="0" fontId="12" fillId="0" borderId="1" xfId="0" applyFont="1" applyAlignment="1">
      <alignment horizontal="right"/>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2"/>
    </xf>
    <xf numFmtId="0" fontId="6" fillId="0" borderId="6" xfId="0" applyFont="1" applyBorder="1" applyAlignment="1">
      <alignment horizontal="center" vertical="center" wrapText="1"/>
    </xf>
    <xf numFmtId="0" fontId="10" fillId="0" borderId="8" xfId="0" applyFont="1" applyBorder="1" applyAlignment="1">
      <alignment vertical="center"/>
    </xf>
    <xf numFmtId="4" fontId="9" fillId="0" borderId="7" xfId="0" applyNumberFormat="1" applyFont="1" applyBorder="1" applyAlignment="1" applyProtection="1">
      <alignment horizontal="right" vertical="center"/>
      <protection locked="0"/>
    </xf>
    <xf numFmtId="49" fontId="10" fillId="0" borderId="2" xfId="2" applyFont="1">
      <alignment horizontal="left" vertical="center" wrapText="1"/>
    </xf>
    <xf numFmtId="0" fontId="11" fillId="0" borderId="8" xfId="0" applyFont="1" applyBorder="1" applyAlignment="1">
      <alignment vertical="center"/>
    </xf>
    <xf numFmtId="0" fontId="17" fillId="0" borderId="8" xfId="0" applyFont="1" applyBorder="1" applyAlignment="1">
      <alignment vertical="center"/>
    </xf>
    <xf numFmtId="4" fontId="9" fillId="0" borderId="7" xfId="0" applyNumberFormat="1" applyFont="1" applyBorder="1" applyAlignment="1">
      <alignment horizontal="right" vertical="center"/>
    </xf>
    <xf numFmtId="0" fontId="8" fillId="0" borderId="7" xfId="0" applyFont="1" applyBorder="1" applyAlignment="1" applyProtection="1">
      <alignment horizontal="center" vertical="center"/>
      <protection locked="0"/>
    </xf>
    <xf numFmtId="0" fontId="17" fillId="0" borderId="8" xfId="0" applyFont="1" applyBorder="1" applyAlignment="1">
      <alignment horizontal="left" vertical="center"/>
    </xf>
    <xf numFmtId="0" fontId="12" fillId="0" borderId="1" xfId="0" applyFont="1" applyAlignment="1">
      <alignment vertical="top"/>
    </xf>
    <xf numFmtId="49" fontId="6" fillId="0" borderId="6"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49" fontId="6"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12" fillId="0" borderId="1" xfId="0" applyFont="1" applyAlignment="1">
      <alignment horizontal="center" wrapText="1"/>
    </xf>
    <xf numFmtId="0" fontId="12" fillId="0" borderId="1" xfId="0" applyFont="1" applyAlignment="1">
      <alignment wrapText="1"/>
    </xf>
    <xf numFmtId="0" fontId="12" fillId="0" borderId="1" xfId="0" applyFont="1" applyAlignment="1">
      <alignment horizontal="right"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4" fontId="2" fillId="0" borderId="3" xfId="0" applyNumberFormat="1" applyFont="1" applyBorder="1" applyAlignment="1">
      <alignment horizontal="right" vertical="center"/>
    </xf>
    <xf numFmtId="49" fontId="12" fillId="0" borderId="1" xfId="0" applyNumberFormat="1" applyFont="1"/>
    <xf numFmtId="0" fontId="6" fillId="0" borderId="2" xfId="0" applyFont="1" applyBorder="1" applyAlignment="1">
      <alignment horizontal="center" vertical="center" wrapText="1"/>
    </xf>
    <xf numFmtId="0" fontId="22" fillId="0" borderId="2" xfId="0" applyFont="1" applyBorder="1" applyAlignment="1">
      <alignment horizontal="center"/>
    </xf>
    <xf numFmtId="49" fontId="7" fillId="0" borderId="2" xfId="0" applyNumberFormat="1" applyFont="1" applyBorder="1" applyAlignment="1">
      <alignment horizontal="left" vertical="center" wrapText="1"/>
    </xf>
    <xf numFmtId="49" fontId="7" fillId="0" borderId="2" xfId="2" applyFont="1" applyAlignment="1">
      <alignment horizontal="left" vertical="center" wrapText="1" indent="1"/>
    </xf>
    <xf numFmtId="0" fontId="2" fillId="0" borderId="1" xfId="0" applyFont="1" applyAlignment="1" applyProtection="1">
      <alignment horizontal="right" vertical="center"/>
      <protection locked="0"/>
    </xf>
    <xf numFmtId="0" fontId="6" fillId="0" borderId="7" xfId="0" applyFont="1" applyBorder="1" applyAlignment="1">
      <alignment horizontal="center" vertical="center" wrapText="1"/>
    </xf>
    <xf numFmtId="0" fontId="23" fillId="0" borderId="2" xfId="0" applyFont="1" applyBorder="1" applyAlignment="1">
      <alignment horizontal="left" vertical="center" wrapText="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7" xfId="0" applyFont="1" applyBorder="1" applyAlignment="1" applyProtection="1">
      <alignment horizontal="center" vertical="center"/>
      <protection locked="0"/>
    </xf>
    <xf numFmtId="0" fontId="23" fillId="0" borderId="7" xfId="0" applyFont="1" applyBorder="1" applyAlignment="1" applyProtection="1">
      <alignment horizontal="left" vertical="center" wrapText="1"/>
      <protection locked="0"/>
    </xf>
    <xf numFmtId="0" fontId="23" fillId="0" borderId="7" xfId="0" applyFont="1" applyBorder="1" applyAlignment="1">
      <alignment horizontal="left" vertical="center" wrapText="1"/>
    </xf>
    <xf numFmtId="0" fontId="2" fillId="0" borderId="1" xfId="0" applyFont="1" applyAlignment="1" applyProtection="1">
      <alignment horizontal="right"/>
      <protection locked="0"/>
    </xf>
    <xf numFmtId="0" fontId="6" fillId="0" borderId="15"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right" vertical="center"/>
    </xf>
    <xf numFmtId="0" fontId="2" fillId="0" borderId="6" xfId="0" applyFont="1" applyBorder="1" applyAlignment="1">
      <alignment horizontal="left" vertical="center" wrapText="1" indent="1"/>
    </xf>
    <xf numFmtId="0" fontId="2" fillId="0" borderId="15" xfId="0" applyFont="1" applyBorder="1" applyAlignment="1">
      <alignment horizontal="center" vertical="center" wrapText="1"/>
    </xf>
    <xf numFmtId="180" fontId="7" fillId="0" borderId="2" xfId="7" applyFont="1" applyAlignment="1">
      <alignment horizontal="center" vertical="center"/>
    </xf>
    <xf numFmtId="0" fontId="2" fillId="0" borderId="1" xfId="0" applyFont="1" applyAlignment="1" applyProtection="1">
      <alignment vertical="top" wrapText="1"/>
      <protection locked="0"/>
    </xf>
    <xf numFmtId="0" fontId="2" fillId="0" borderId="1" xfId="0" applyFont="1" applyAlignment="1" applyProtection="1">
      <alignment horizontal="right" vertical="center" wrapText="1"/>
      <protection locked="0"/>
    </xf>
    <xf numFmtId="0" fontId="2" fillId="0" borderId="1" xfId="0" applyFont="1" applyAlignment="1">
      <alignment horizontal="right" vertical="center" wrapText="1"/>
    </xf>
    <xf numFmtId="0" fontId="2" fillId="0" borderId="1" xfId="0" applyFont="1" applyAlignment="1" applyProtection="1">
      <alignment horizontal="right" wrapText="1"/>
      <protection locked="0"/>
    </xf>
    <xf numFmtId="0" fontId="2" fillId="0" borderId="1" xfId="0" applyFont="1" applyAlignment="1">
      <alignment horizontal="right" wrapText="1"/>
    </xf>
    <xf numFmtId="4" fontId="14" fillId="0" borderId="15" xfId="0" applyNumberFormat="1" applyFont="1" applyBorder="1" applyAlignment="1" applyProtection="1">
      <alignment horizontal="right" vertical="center"/>
      <protection locked="0"/>
    </xf>
    <xf numFmtId="4" fontId="2" fillId="0" borderId="15" xfId="0" applyNumberFormat="1"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18" xfId="0" applyFont="1" applyBorder="1" applyAlignment="1">
      <alignment horizontal="center" vertical="center" wrapText="1"/>
    </xf>
    <xf numFmtId="49" fontId="1" fillId="0" borderId="19" xfId="2" applyBorder="1">
      <alignment horizontal="left" vertical="center" wrapText="1"/>
    </xf>
    <xf numFmtId="49" fontId="1" fillId="0" borderId="19" xfId="2" applyBorder="1" applyAlignment="1">
      <alignment horizontal="right" vertical="center" wrapText="1"/>
    </xf>
    <xf numFmtId="49" fontId="25" fillId="0" borderId="19" xfId="2" applyFont="1" applyBorder="1">
      <alignment horizontal="left" vertical="center" wrapText="1"/>
    </xf>
    <xf numFmtId="49" fontId="26" fillId="0" borderId="2" xfId="2" applyFont="1" applyAlignment="1">
      <alignment horizontal="center" vertical="center" wrapText="1"/>
    </xf>
    <xf numFmtId="49" fontId="27" fillId="0" borderId="2" xfId="2" applyFont="1" applyAlignment="1">
      <alignment horizontal="center" vertical="center" wrapText="1"/>
    </xf>
    <xf numFmtId="49" fontId="26" fillId="0" borderId="2" xfId="2" applyFont="1">
      <alignment horizontal="left" vertical="center" wrapText="1"/>
    </xf>
    <xf numFmtId="180" fontId="1" fillId="0" borderId="2" xfId="7">
      <alignment horizontal="right" vertical="center"/>
    </xf>
    <xf numFmtId="176" fontId="1" fillId="0" borderId="2" xfId="1">
      <alignment horizontal="right"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3" fillId="0" borderId="1" xfId="0" applyFont="1" applyAlignment="1">
      <alignment horizontal="center" vertical="center"/>
    </xf>
    <xf numFmtId="0" fontId="4" fillId="0" borderId="1" xfId="0" applyFont="1" applyAlignment="1">
      <alignment horizontal="center"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quotePrefix="1" applyFont="1" applyAlignment="1">
      <alignment horizontal="left" vertical="center"/>
    </xf>
    <xf numFmtId="0" fontId="5" fillId="0" borderId="1" xfId="0" applyFont="1" applyAlignment="1">
      <alignment horizontal="center"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pplyProtection="1">
      <alignment horizontal="center" vertical="center"/>
      <protection locked="0"/>
    </xf>
    <xf numFmtId="0" fontId="12" fillId="0" borderId="15"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6" xfId="0" applyFont="1" applyBorder="1" applyAlignment="1">
      <alignment horizontal="center" vertical="center"/>
    </xf>
    <xf numFmtId="0" fontId="12" fillId="0" borderId="10" xfId="0" applyFont="1" applyBorder="1" applyAlignment="1" applyProtection="1">
      <alignment horizontal="center" vertical="center" wrapText="1"/>
      <protection locked="0"/>
    </xf>
    <xf numFmtId="0" fontId="12" fillId="0" borderId="1" xfId="0" applyFont="1" applyAlignment="1" applyProtection="1">
      <alignment horizontal="right" vertical="center"/>
      <protection locked="0"/>
    </xf>
    <xf numFmtId="0" fontId="0" fillId="0" borderId="1" xfId="0"/>
    <xf numFmtId="0" fontId="12" fillId="0" borderId="1" xfId="0" applyFont="1" applyAlignment="1" applyProtection="1">
      <alignment horizontal="right"/>
      <protection locked="0"/>
    </xf>
    <xf numFmtId="0" fontId="3" fillId="0" borderId="1" xfId="0" applyFont="1" applyAlignment="1" applyProtection="1">
      <alignment horizontal="center" vertical="center"/>
      <protection locked="0"/>
    </xf>
    <xf numFmtId="0" fontId="4" fillId="0" borderId="1" xfId="0" applyFont="1" applyAlignment="1">
      <alignment horizontal="center" vertical="center"/>
    </xf>
    <xf numFmtId="0" fontId="4" fillId="0" borderId="1" xfId="0" applyFont="1" applyAlignment="1" applyProtection="1">
      <alignment horizontal="center" vertical="center"/>
      <protection locked="0"/>
    </xf>
    <xf numFmtId="0" fontId="12"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2" fillId="0" borderId="1" xfId="0" applyFont="1" applyAlignment="1">
      <alignment horizontal="left" vertical="center"/>
    </xf>
    <xf numFmtId="0" fontId="6" fillId="0" borderId="1" xfId="0" applyFont="1"/>
    <xf numFmtId="0" fontId="12" fillId="0" borderId="11"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1" xfId="0" applyFont="1" applyBorder="1" applyAlignment="1" applyProtection="1">
      <alignment horizontal="center" vertical="center"/>
      <protection locked="0"/>
    </xf>
    <xf numFmtId="0" fontId="2" fillId="0" borderId="1" xfId="0" applyFont="1" applyAlignment="1" applyProtection="1">
      <alignment horizontal="left" vertical="center" wrapText="1"/>
      <protection locked="0"/>
    </xf>
    <xf numFmtId="0" fontId="6" fillId="0" borderId="1" xfId="0" applyFont="1" applyAlignment="1">
      <alignment horizontal="left" vertical="center" wrapText="1"/>
    </xf>
    <xf numFmtId="0" fontId="6" fillId="0" borderId="1" xfId="0" applyFont="1" applyAlignment="1">
      <alignment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2" xfId="0" applyFont="1" applyBorder="1" applyAlignment="1">
      <alignment horizontal="center" vertical="center"/>
    </xf>
    <xf numFmtId="0" fontId="16" fillId="0" borderId="1" xfId="0" applyFont="1" applyAlignment="1">
      <alignment horizontal="center" vertical="center"/>
    </xf>
    <xf numFmtId="0" fontId="2" fillId="0" borderId="1" xfId="0" applyFont="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18" fillId="0" borderId="1" xfId="0" applyFont="1" applyAlignment="1">
      <alignment horizontal="center" vertical="center"/>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19" fillId="0" borderId="1" xfId="0" applyFont="1" applyAlignment="1">
      <alignment horizontal="center" vertical="center" wrapText="1"/>
    </xf>
    <xf numFmtId="0" fontId="2" fillId="0" borderId="1" xfId="0" quotePrefix="1" applyFont="1" applyAlignment="1" applyProtection="1">
      <alignment horizontal="left" vertical="center"/>
      <protection locked="0"/>
    </xf>
    <xf numFmtId="0" fontId="12" fillId="0" borderId="1" xfId="0" applyFont="1" applyAlignment="1">
      <alignment horizontal="center" wrapText="1"/>
    </xf>
    <xf numFmtId="0" fontId="12" fillId="0" borderId="1" xfId="0" applyFont="1" applyAlignment="1">
      <alignment wrapText="1"/>
    </xf>
    <xf numFmtId="0" fontId="6" fillId="0" borderId="12" xfId="0" applyFont="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Alignment="1">
      <alignment horizontal="left" vertical="center"/>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2" xfId="0" applyFont="1" applyBorder="1" applyAlignment="1">
      <alignment horizontal="left" vertical="center" wrapText="1" indent="1"/>
    </xf>
    <xf numFmtId="0" fontId="23" fillId="0" borderId="7" xfId="0" applyFont="1" applyBorder="1" applyAlignment="1" applyProtection="1">
      <alignment horizontal="left" vertical="center" wrapText="1"/>
      <protection locked="0"/>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righ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2" fillId="0" borderId="15" xfId="0" applyFont="1" applyBorder="1" applyAlignment="1">
      <alignment horizontal="left" vertical="center"/>
    </xf>
    <xf numFmtId="0" fontId="4" fillId="0" borderId="1" xfId="0" applyFont="1" applyAlignment="1">
      <alignment horizontal="center" vertical="center" wrapText="1"/>
    </xf>
    <xf numFmtId="0" fontId="4" fillId="0" borderId="1" xfId="0" applyFont="1" applyAlignment="1" applyProtection="1">
      <alignment horizontal="center" vertical="center" wrapText="1"/>
      <protection locked="0"/>
    </xf>
    <xf numFmtId="0" fontId="2" fillId="0" borderId="1" xfId="0" quotePrefix="1" applyFont="1" applyAlignment="1">
      <alignment horizontal="left" vertical="center" wrapText="1"/>
    </xf>
    <xf numFmtId="0" fontId="12" fillId="0" borderId="1" xfId="0" applyFont="1" applyAlignment="1">
      <alignment horizontal="right" wrapText="1"/>
    </xf>
    <xf numFmtId="49" fontId="26" fillId="0" borderId="2" xfId="2" applyFont="1" applyAlignment="1">
      <alignment horizontal="center" vertical="center" wrapText="1"/>
    </xf>
    <xf numFmtId="49" fontId="24" fillId="0" borderId="19" xfId="2" applyFont="1" applyBorder="1" applyAlignment="1">
      <alignment horizontal="center" vertical="center" wrapText="1"/>
    </xf>
    <xf numFmtId="0" fontId="6" fillId="0" borderId="12"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9" fillId="0" borderId="1" xfId="0" applyFont="1" applyAlignment="1">
      <alignment horizontal="left"/>
    </xf>
    <xf numFmtId="0" fontId="30" fillId="0" borderId="1" xfId="0" applyFont="1" applyFill="1"/>
    <xf numFmtId="49" fontId="31" fillId="0" borderId="1" xfId="0" applyNumberFormat="1" applyFont="1" applyFill="1"/>
    <xf numFmtId="0" fontId="31" fillId="0" borderId="1" xfId="0" applyFont="1" applyFill="1" applyAlignment="1">
      <alignment vertical="top"/>
    </xf>
    <xf numFmtId="0" fontId="31" fillId="0" borderId="1" xfId="0" applyFont="1" applyFill="1" applyAlignment="1">
      <alignment horizontal="right" vertical="center"/>
    </xf>
    <xf numFmtId="0" fontId="32" fillId="0" borderId="1" xfId="0" applyFont="1" applyFill="1" applyAlignment="1">
      <alignment horizontal="center" vertical="center"/>
    </xf>
    <xf numFmtId="0" fontId="33" fillId="0" borderId="1" xfId="0" quotePrefix="1" applyFont="1" applyFill="1" applyAlignment="1" applyProtection="1">
      <alignment horizontal="left" vertical="center"/>
      <protection locked="0"/>
    </xf>
    <xf numFmtId="0" fontId="33" fillId="0" borderId="1" xfId="0" quotePrefix="1" applyFont="1" applyFill="1" applyAlignment="1">
      <alignment horizontal="left" vertical="center"/>
    </xf>
    <xf numFmtId="0" fontId="33" fillId="0" borderId="1" xfId="0" applyFont="1" applyFill="1" applyAlignment="1">
      <alignment horizontal="left" vertical="center"/>
    </xf>
    <xf numFmtId="0" fontId="34" fillId="0" borderId="1" xfId="0" applyFont="1" applyFill="1"/>
    <xf numFmtId="0" fontId="31" fillId="0" borderId="1" xfId="0" applyFont="1" applyFill="1" applyAlignment="1">
      <alignment horizontal="right"/>
    </xf>
    <xf numFmtId="0" fontId="34" fillId="0" borderId="5" xfId="0" applyFont="1" applyFill="1" applyBorder="1" applyAlignment="1" applyProtection="1">
      <alignment horizontal="center" vertical="center" wrapText="1"/>
      <protection locked="0"/>
    </xf>
    <xf numFmtId="0" fontId="34" fillId="0" borderId="5"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12" xfId="0" applyFont="1" applyFill="1" applyBorder="1" applyAlignment="1" applyProtection="1">
      <alignment horizontal="center" vertical="center" wrapText="1"/>
      <protection locked="0"/>
    </xf>
    <xf numFmtId="0" fontId="34" fillId="0" borderId="1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6" xfId="0" applyFont="1" applyFill="1" applyBorder="1" applyAlignment="1" applyProtection="1">
      <alignment horizontal="center" vertical="center" wrapText="1"/>
      <protection locked="0"/>
    </xf>
    <xf numFmtId="0" fontId="34"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 xfId="0" applyFont="1" applyFill="1" applyBorder="1" applyAlignment="1">
      <alignment horizontal="center" vertical="center"/>
    </xf>
    <xf numFmtId="49" fontId="33" fillId="0" borderId="2" xfId="2" applyFont="1" applyFill="1">
      <alignment horizontal="left" vertical="center" wrapText="1"/>
    </xf>
    <xf numFmtId="49" fontId="33" fillId="0" borderId="2" xfId="0" applyNumberFormat="1" applyFont="1" applyFill="1" applyBorder="1" applyAlignment="1">
      <alignment horizontal="left" vertical="center" wrapText="1"/>
    </xf>
    <xf numFmtId="4" fontId="33" fillId="0" borderId="7" xfId="0" applyNumberFormat="1" applyFont="1" applyFill="1" applyBorder="1" applyAlignment="1" applyProtection="1">
      <alignment horizontal="right" vertical="center" wrapText="1"/>
      <protection locked="0"/>
    </xf>
    <xf numFmtId="4" fontId="33" fillId="0" borderId="7" xfId="0" applyNumberFormat="1" applyFont="1" applyFill="1" applyBorder="1" applyAlignment="1" applyProtection="1">
      <alignment horizontal="right" vertical="center"/>
      <protection locked="0"/>
    </xf>
    <xf numFmtId="0" fontId="33" fillId="0" borderId="2" xfId="2" applyNumberFormat="1" applyFont="1" applyFill="1">
      <alignment horizontal="left" vertical="center" wrapText="1"/>
    </xf>
    <xf numFmtId="0" fontId="31" fillId="0" borderId="3" xfId="0" applyFont="1" applyFill="1" applyBorder="1" applyAlignment="1" applyProtection="1">
      <alignment horizontal="center" vertical="center" wrapText="1"/>
      <protection locked="0"/>
    </xf>
    <xf numFmtId="0" fontId="33" fillId="0" borderId="11" xfId="0" applyFont="1" applyFill="1" applyBorder="1" applyAlignment="1">
      <alignment horizontal="left" vertical="center"/>
    </xf>
    <xf numFmtId="0" fontId="33" fillId="0" borderId="4" xfId="0" applyFont="1" applyFill="1" applyBorder="1" applyAlignment="1">
      <alignment horizontal="left" vertical="center"/>
    </xf>
    <xf numFmtId="0" fontId="0" fillId="0" borderId="1" xfId="0" applyAlignment="1">
      <alignment horizontal="left"/>
    </xf>
    <xf numFmtId="0" fontId="35" fillId="0" borderId="1" xfId="0" applyFont="1" applyAlignment="1">
      <alignment horizontal="left"/>
    </xf>
    <xf numFmtId="0" fontId="36" fillId="0" borderId="1" xfId="0" applyFont="1" applyAlignment="1">
      <alignment horizontal="center" vertical="center"/>
    </xf>
    <xf numFmtId="0" fontId="37" fillId="0" borderId="1" xfId="0" applyFont="1" applyAlignment="1">
      <alignment horizontal="center" vertical="center" wrapText="1"/>
    </xf>
    <xf numFmtId="0" fontId="35" fillId="0" borderId="1" xfId="0" applyFont="1"/>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21"/>
  <sheetViews>
    <sheetView showZeros="0" tabSelected="1" workbookViewId="0">
      <selection activeCell="C24" sqref="C24"/>
    </sheetView>
  </sheetViews>
  <sheetFormatPr defaultColWidth="8" defaultRowHeight="14.25" customHeight="1"/>
  <cols>
    <col min="1" max="1" width="39.625" customWidth="1"/>
    <col min="2" max="2" width="46.375" customWidth="1"/>
    <col min="3" max="3" width="40.375" customWidth="1"/>
    <col min="4" max="4" width="50.125" customWidth="1"/>
  </cols>
  <sheetData>
    <row r="1" spans="1:4" ht="12" customHeight="1">
      <c r="D1" s="1" t="s">
        <v>0</v>
      </c>
    </row>
    <row r="2" spans="1:4" ht="36" customHeight="1">
      <c r="A2" s="122" t="s">
        <v>1</v>
      </c>
      <c r="B2" s="123"/>
      <c r="C2" s="123"/>
      <c r="D2" s="123"/>
    </row>
    <row r="3" spans="1:4" ht="21" customHeight="1">
      <c r="A3" s="128" t="str">
        <f>"单位名称："&amp;"云南大学附属医院"</f>
        <v>单位名称：云南大学附属医院</v>
      </c>
      <c r="B3" s="129"/>
      <c r="C3" s="2"/>
      <c r="D3" s="3" t="s">
        <v>2</v>
      </c>
    </row>
    <row r="4" spans="1:4" ht="19.5" customHeight="1">
      <c r="A4" s="124" t="s">
        <v>3</v>
      </c>
      <c r="B4" s="125"/>
      <c r="C4" s="124" t="s">
        <v>4</v>
      </c>
      <c r="D4" s="125"/>
    </row>
    <row r="5" spans="1:4" ht="19.5" customHeight="1">
      <c r="A5" s="126" t="s">
        <v>5</v>
      </c>
      <c r="B5" s="126" t="s">
        <v>6</v>
      </c>
      <c r="C5" s="126" t="s">
        <v>7</v>
      </c>
      <c r="D5" s="126" t="s">
        <v>6</v>
      </c>
    </row>
    <row r="6" spans="1:4" ht="19.5" customHeight="1">
      <c r="A6" s="127"/>
      <c r="B6" s="127"/>
      <c r="C6" s="127"/>
      <c r="D6" s="127"/>
    </row>
    <row r="7" spans="1:4" ht="25.35" customHeight="1">
      <c r="A7" s="7" t="s">
        <v>8</v>
      </c>
      <c r="B7" s="8">
        <v>100787130.20999999</v>
      </c>
      <c r="C7" s="9" t="str">
        <f>"一"&amp;"、"&amp;"科学技术支出"</f>
        <v>一、科学技术支出</v>
      </c>
      <c r="D7" s="10">
        <v>2238164.87</v>
      </c>
    </row>
    <row r="8" spans="1:4" ht="25.35" customHeight="1">
      <c r="A8" s="7" t="s">
        <v>9</v>
      </c>
      <c r="B8" s="8"/>
      <c r="C8" s="9" t="str">
        <f>"二"&amp;"、"&amp;"社会保障和就业支出"</f>
        <v>二、社会保障和就业支出</v>
      </c>
      <c r="D8" s="10">
        <v>41499710</v>
      </c>
    </row>
    <row r="9" spans="1:4" ht="25.35" customHeight="1">
      <c r="A9" s="7" t="s">
        <v>10</v>
      </c>
      <c r="B9" s="8"/>
      <c r="C9" s="9" t="str">
        <f>"三"&amp;"、"&amp;"卫生健康支出"</f>
        <v>三、卫生健康支出</v>
      </c>
      <c r="D9" s="10">
        <v>1939383726.8099999</v>
      </c>
    </row>
    <row r="10" spans="1:4" ht="25.35" customHeight="1">
      <c r="A10" s="7" t="s">
        <v>11</v>
      </c>
      <c r="B10" s="11"/>
      <c r="C10" s="9" t="str">
        <f>"四"&amp;"、"&amp;"住房保障支出"</f>
        <v>四、住房保障支出</v>
      </c>
      <c r="D10" s="10">
        <v>36900000</v>
      </c>
    </row>
    <row r="11" spans="1:4" ht="25.35" customHeight="1">
      <c r="A11" s="7" t="s">
        <v>12</v>
      </c>
      <c r="B11" s="12">
        <v>1963850100</v>
      </c>
      <c r="C11" s="13"/>
      <c r="D11" s="10"/>
    </row>
    <row r="12" spans="1:4" ht="25.35" customHeight="1">
      <c r="A12" s="7" t="s">
        <v>13</v>
      </c>
      <c r="B12" s="11">
        <v>1917850100</v>
      </c>
      <c r="C12" s="13"/>
      <c r="D12" s="10"/>
    </row>
    <row r="13" spans="1:4" ht="25.35" customHeight="1">
      <c r="A13" s="7" t="s">
        <v>14</v>
      </c>
      <c r="B13" s="11"/>
      <c r="C13" s="13"/>
      <c r="D13" s="10"/>
    </row>
    <row r="14" spans="1:4" ht="25.35" customHeight="1">
      <c r="A14" s="7" t="s">
        <v>15</v>
      </c>
      <c r="B14" s="11"/>
      <c r="C14" s="13"/>
      <c r="D14" s="10"/>
    </row>
    <row r="15" spans="1:4" ht="25.35" customHeight="1">
      <c r="A15" s="14" t="s">
        <v>16</v>
      </c>
      <c r="B15" s="11"/>
      <c r="C15" s="13"/>
      <c r="D15" s="10"/>
    </row>
    <row r="16" spans="1:4" ht="25.35" customHeight="1">
      <c r="A16" s="14" t="s">
        <v>17</v>
      </c>
      <c r="B16" s="8">
        <v>46000000</v>
      </c>
      <c r="C16" s="13"/>
      <c r="D16" s="10"/>
    </row>
    <row r="17" spans="1:4" ht="25.35" customHeight="1">
      <c r="A17" s="15" t="s">
        <v>18</v>
      </c>
      <c r="B17" s="16">
        <v>2064637230.21</v>
      </c>
      <c r="C17" s="17" t="s">
        <v>19</v>
      </c>
      <c r="D17" s="18">
        <v>2020021601.6800001</v>
      </c>
    </row>
    <row r="18" spans="1:4" ht="25.35" customHeight="1">
      <c r="A18" s="19" t="s">
        <v>20</v>
      </c>
      <c r="B18" s="20">
        <v>104187138.63</v>
      </c>
      <c r="C18" s="21" t="s">
        <v>21</v>
      </c>
      <c r="D18" s="22">
        <v>148802767.16</v>
      </c>
    </row>
    <row r="19" spans="1:4" ht="25.35" customHeight="1">
      <c r="A19" s="23" t="s">
        <v>22</v>
      </c>
      <c r="B19" s="8">
        <v>43841501.68</v>
      </c>
      <c r="C19" s="24" t="s">
        <v>22</v>
      </c>
      <c r="D19" s="25"/>
    </row>
    <row r="20" spans="1:4" ht="25.35" customHeight="1">
      <c r="A20" s="23" t="s">
        <v>23</v>
      </c>
      <c r="B20" s="8">
        <v>60345636.950000003</v>
      </c>
      <c r="C20" s="24" t="s">
        <v>24</v>
      </c>
      <c r="D20" s="25">
        <v>148802767.16</v>
      </c>
    </row>
    <row r="21" spans="1:4" ht="25.35" customHeight="1">
      <c r="A21" s="26" t="s">
        <v>25</v>
      </c>
      <c r="B21" s="27">
        <v>2168824368.8400002</v>
      </c>
      <c r="C21" s="17" t="s">
        <v>26</v>
      </c>
      <c r="D21" s="28">
        <v>2168824368.8400002</v>
      </c>
    </row>
  </sheetData>
  <mergeCells count="8">
    <mergeCell ref="A2:D2"/>
    <mergeCell ref="A4:B4"/>
    <mergeCell ref="C4:D4"/>
    <mergeCell ref="B5:B6"/>
    <mergeCell ref="C5:C6"/>
    <mergeCell ref="D5:D6"/>
    <mergeCell ref="A5:A6"/>
    <mergeCell ref="A3:B3"/>
  </mergeCells>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S9"/>
  <sheetViews>
    <sheetView showZeros="0" workbookViewId="0">
      <selection activeCell="F12" sqref="F12"/>
    </sheetView>
  </sheetViews>
  <sheetFormatPr defaultColWidth="8" defaultRowHeight="14.25" customHeight="1"/>
  <cols>
    <col min="1" max="1" width="21.125" customWidth="1"/>
    <col min="2" max="2" width="35.25" customWidth="1"/>
    <col min="3" max="19" width="16.125" customWidth="1"/>
  </cols>
  <sheetData>
    <row r="1" spans="1:19" ht="12" customHeight="1">
      <c r="A1" s="29"/>
      <c r="J1" s="30"/>
      <c r="N1" s="140"/>
      <c r="O1" s="31"/>
      <c r="P1" s="31"/>
      <c r="Q1" s="31"/>
      <c r="R1" s="139" t="s">
        <v>27</v>
      </c>
      <c r="S1" s="140"/>
    </row>
    <row r="2" spans="1:19" ht="36" customHeight="1">
      <c r="A2" s="142" t="s">
        <v>28</v>
      </c>
      <c r="B2" s="143"/>
      <c r="C2" s="143"/>
      <c r="D2" s="143"/>
      <c r="E2" s="143"/>
      <c r="F2" s="143"/>
      <c r="G2" s="143"/>
      <c r="H2" s="143"/>
      <c r="I2" s="143"/>
      <c r="J2" s="144"/>
      <c r="K2" s="143"/>
      <c r="L2" s="143"/>
      <c r="M2" s="143"/>
      <c r="N2" s="143"/>
      <c r="O2" s="143"/>
      <c r="P2" s="143"/>
      <c r="Q2" s="143"/>
      <c r="R2" s="143"/>
      <c r="S2" s="143"/>
    </row>
    <row r="3" spans="1:19" ht="20.25" customHeight="1">
      <c r="A3" s="148" t="str">
        <f>"单位名称："&amp;"云南大学附属医院"</f>
        <v>单位名称：云南大学附属医院</v>
      </c>
      <c r="B3" s="149"/>
      <c r="C3" s="149"/>
      <c r="D3" s="149"/>
      <c r="E3" s="33"/>
      <c r="F3" s="33"/>
      <c r="G3" s="33"/>
      <c r="H3" s="33"/>
      <c r="I3" s="33"/>
      <c r="J3" s="34"/>
      <c r="K3" s="33"/>
      <c r="L3" s="33"/>
      <c r="M3" s="33"/>
      <c r="N3" s="141"/>
      <c r="O3" s="35"/>
      <c r="P3" s="35"/>
      <c r="Q3" s="35"/>
      <c r="R3" s="141" t="s">
        <v>2</v>
      </c>
      <c r="S3" s="141" t="s">
        <v>2</v>
      </c>
    </row>
    <row r="4" spans="1:19" ht="18.75" customHeight="1">
      <c r="A4" s="135" t="s">
        <v>29</v>
      </c>
      <c r="B4" s="138" t="s">
        <v>30</v>
      </c>
      <c r="C4" s="138" t="s">
        <v>31</v>
      </c>
      <c r="D4" s="150" t="s">
        <v>32</v>
      </c>
      <c r="E4" s="151"/>
      <c r="F4" s="151"/>
      <c r="G4" s="151"/>
      <c r="H4" s="151"/>
      <c r="I4" s="151"/>
      <c r="J4" s="152"/>
      <c r="K4" s="151"/>
      <c r="L4" s="151"/>
      <c r="M4" s="151"/>
      <c r="N4" s="145"/>
      <c r="O4" s="145" t="s">
        <v>20</v>
      </c>
      <c r="P4" s="145"/>
      <c r="Q4" s="145"/>
      <c r="R4" s="145"/>
      <c r="S4" s="145"/>
    </row>
    <row r="5" spans="1:19" ht="18" customHeight="1">
      <c r="A5" s="136"/>
      <c r="B5" s="130"/>
      <c r="C5" s="130"/>
      <c r="D5" s="130" t="s">
        <v>33</v>
      </c>
      <c r="E5" s="130" t="s">
        <v>34</v>
      </c>
      <c r="F5" s="130" t="s">
        <v>35</v>
      </c>
      <c r="G5" s="130" t="s">
        <v>36</v>
      </c>
      <c r="H5" s="130" t="s">
        <v>37</v>
      </c>
      <c r="I5" s="132" t="s">
        <v>38</v>
      </c>
      <c r="J5" s="133"/>
      <c r="K5" s="132" t="s">
        <v>39</v>
      </c>
      <c r="L5" s="132" t="s">
        <v>40</v>
      </c>
      <c r="M5" s="132" t="s">
        <v>41</v>
      </c>
      <c r="N5" s="134" t="s">
        <v>42</v>
      </c>
      <c r="O5" s="146" t="s">
        <v>33</v>
      </c>
      <c r="P5" s="146" t="s">
        <v>34</v>
      </c>
      <c r="Q5" s="146" t="s">
        <v>35</v>
      </c>
      <c r="R5" s="146" t="s">
        <v>36</v>
      </c>
      <c r="S5" s="146" t="s">
        <v>43</v>
      </c>
    </row>
    <row r="6" spans="1:19" ht="29.25" customHeight="1">
      <c r="A6" s="137"/>
      <c r="B6" s="131"/>
      <c r="C6" s="131"/>
      <c r="D6" s="131"/>
      <c r="E6" s="131"/>
      <c r="F6" s="131"/>
      <c r="G6" s="131"/>
      <c r="H6" s="131"/>
      <c r="I6" s="36" t="s">
        <v>33</v>
      </c>
      <c r="J6" s="36" t="s">
        <v>44</v>
      </c>
      <c r="K6" s="36" t="s">
        <v>39</v>
      </c>
      <c r="L6" s="36" t="s">
        <v>40</v>
      </c>
      <c r="M6" s="36" t="s">
        <v>41</v>
      </c>
      <c r="N6" s="36" t="s">
        <v>42</v>
      </c>
      <c r="O6" s="147"/>
      <c r="P6" s="147"/>
      <c r="Q6" s="147"/>
      <c r="R6" s="147"/>
      <c r="S6" s="147"/>
    </row>
    <row r="7" spans="1:19" ht="16.5" customHeight="1">
      <c r="A7" s="37">
        <v>1</v>
      </c>
      <c r="B7" s="38">
        <v>2</v>
      </c>
      <c r="C7" s="38">
        <v>3</v>
      </c>
      <c r="D7" s="38">
        <v>4</v>
      </c>
      <c r="E7" s="37">
        <v>5</v>
      </c>
      <c r="F7" s="38">
        <v>6</v>
      </c>
      <c r="G7" s="38">
        <v>7</v>
      </c>
      <c r="H7" s="37">
        <v>8</v>
      </c>
      <c r="I7" s="38">
        <v>9</v>
      </c>
      <c r="J7" s="39">
        <v>10</v>
      </c>
      <c r="K7" s="39">
        <v>11</v>
      </c>
      <c r="L7" s="40">
        <v>12</v>
      </c>
      <c r="M7" s="39">
        <v>13</v>
      </c>
      <c r="N7" s="39">
        <v>14</v>
      </c>
      <c r="O7" s="39">
        <v>15</v>
      </c>
      <c r="P7" s="39">
        <v>16</v>
      </c>
      <c r="Q7" s="39">
        <v>17</v>
      </c>
      <c r="R7" s="39">
        <v>18</v>
      </c>
      <c r="S7" s="39">
        <v>19</v>
      </c>
    </row>
    <row r="8" spans="1:19" ht="31.35" customHeight="1">
      <c r="A8" s="41" t="s">
        <v>45</v>
      </c>
      <c r="B8" s="41" t="s">
        <v>46</v>
      </c>
      <c r="C8" s="29">
        <v>2168824368.8400002</v>
      </c>
      <c r="D8" s="10">
        <v>2064637230.21</v>
      </c>
      <c r="E8" s="25">
        <v>100787130.20999999</v>
      </c>
      <c r="F8" s="25"/>
      <c r="G8" s="25"/>
      <c r="H8" s="25"/>
      <c r="I8" s="25">
        <v>1963850100</v>
      </c>
      <c r="J8" s="25">
        <v>1917850100</v>
      </c>
      <c r="K8" s="25"/>
      <c r="L8" s="25"/>
      <c r="M8" s="25"/>
      <c r="N8" s="25">
        <v>46000000</v>
      </c>
      <c r="O8" s="25">
        <v>104187138.63</v>
      </c>
      <c r="P8" s="25">
        <v>43841501.68</v>
      </c>
      <c r="Q8" s="25"/>
      <c r="R8" s="25"/>
      <c r="S8" s="25">
        <v>60345636.950000003</v>
      </c>
    </row>
    <row r="9" spans="1:19" ht="16.5" customHeight="1">
      <c r="A9" s="42" t="s">
        <v>31</v>
      </c>
      <c r="B9" s="43"/>
      <c r="C9" s="44">
        <v>2168824368.8400002</v>
      </c>
      <c r="D9" s="44">
        <v>2064637230.21</v>
      </c>
      <c r="E9" s="45">
        <v>100787130.20999999</v>
      </c>
      <c r="F9" s="46"/>
      <c r="G9" s="46"/>
      <c r="H9" s="46"/>
      <c r="I9" s="46">
        <v>1963850100</v>
      </c>
      <c r="J9" s="46">
        <v>1917850100</v>
      </c>
      <c r="K9" s="46"/>
      <c r="L9" s="46"/>
      <c r="M9" s="46"/>
      <c r="N9" s="46">
        <v>46000000</v>
      </c>
      <c r="O9" s="46">
        <v>104187138.63</v>
      </c>
      <c r="P9" s="46">
        <v>43841501.68</v>
      </c>
      <c r="Q9" s="46"/>
      <c r="R9" s="46"/>
      <c r="S9" s="46">
        <v>60345636.950000003</v>
      </c>
    </row>
  </sheetData>
  <mergeCells count="22">
    <mergeCell ref="R1:S1"/>
    <mergeCell ref="R3:S3"/>
    <mergeCell ref="A2:S2"/>
    <mergeCell ref="O4:S4"/>
    <mergeCell ref="O5:O6"/>
    <mergeCell ref="P5:P6"/>
    <mergeCell ref="Q5:Q6"/>
    <mergeCell ref="R5:R6"/>
    <mergeCell ref="S5:S6"/>
    <mergeCell ref="N1"/>
    <mergeCell ref="N3"/>
    <mergeCell ref="A3:D3"/>
    <mergeCell ref="D4:N4"/>
    <mergeCell ref="C4:C6"/>
    <mergeCell ref="D5:D6"/>
    <mergeCell ref="E5:E6"/>
    <mergeCell ref="F5:F6"/>
    <mergeCell ref="G5:G6"/>
    <mergeCell ref="H5:H6"/>
    <mergeCell ref="I5:N5"/>
    <mergeCell ref="A4:A6"/>
    <mergeCell ref="B4:B6"/>
  </mergeCells>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O36"/>
  <sheetViews>
    <sheetView showZeros="0" topLeftCell="D22" workbookViewId="0">
      <selection activeCell="H14" sqref="H14"/>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pans="1:15" ht="15.75" customHeight="1">
      <c r="D1" s="31"/>
      <c r="H1" s="31"/>
      <c r="O1" s="47" t="s">
        <v>47</v>
      </c>
    </row>
    <row r="2" spans="1:15" ht="28.5" customHeight="1">
      <c r="A2" s="143" t="s">
        <v>48</v>
      </c>
      <c r="B2" s="143"/>
      <c r="C2" s="143"/>
      <c r="D2" s="143"/>
      <c r="E2" s="143"/>
      <c r="F2" s="143"/>
      <c r="G2" s="143"/>
      <c r="H2" s="143"/>
      <c r="I2" s="143"/>
      <c r="J2" s="143"/>
      <c r="K2" s="143"/>
      <c r="L2" s="143"/>
      <c r="M2" s="143"/>
      <c r="N2" s="143"/>
      <c r="O2" s="143"/>
    </row>
    <row r="3" spans="1:15" ht="15" customHeight="1">
      <c r="A3" s="153" t="str">
        <f>"单位名称："&amp;"云南大学附属医院"</f>
        <v>单位名称：云南大学附属医院</v>
      </c>
      <c r="B3" s="154"/>
      <c r="C3" s="155"/>
      <c r="D3" s="155"/>
      <c r="E3" s="155"/>
      <c r="F3" s="155"/>
      <c r="G3" s="149"/>
      <c r="H3" s="155"/>
      <c r="I3" s="155"/>
      <c r="J3" s="149"/>
      <c r="K3" s="155"/>
      <c r="L3" s="155"/>
      <c r="M3" s="33"/>
      <c r="N3" s="33"/>
      <c r="O3" s="51" t="s">
        <v>2</v>
      </c>
    </row>
    <row r="4" spans="1:15" ht="18.75" customHeight="1">
      <c r="A4" s="160" t="s">
        <v>49</v>
      </c>
      <c r="B4" s="160" t="s">
        <v>50</v>
      </c>
      <c r="C4" s="126" t="s">
        <v>31</v>
      </c>
      <c r="D4" s="162" t="s">
        <v>34</v>
      </c>
      <c r="E4" s="162"/>
      <c r="F4" s="162"/>
      <c r="G4" s="161" t="s">
        <v>35</v>
      </c>
      <c r="H4" s="160" t="s">
        <v>36</v>
      </c>
      <c r="I4" s="160" t="s">
        <v>51</v>
      </c>
      <c r="J4" s="124" t="s">
        <v>52</v>
      </c>
      <c r="K4" s="158" t="s">
        <v>53</v>
      </c>
      <c r="L4" s="158" t="s">
        <v>54</v>
      </c>
      <c r="M4" s="158" t="s">
        <v>55</v>
      </c>
      <c r="N4" s="158" t="s">
        <v>56</v>
      </c>
      <c r="O4" s="159" t="s">
        <v>57</v>
      </c>
    </row>
    <row r="5" spans="1:15" ht="30" customHeight="1">
      <c r="A5" s="127"/>
      <c r="B5" s="127"/>
      <c r="C5" s="127"/>
      <c r="D5" s="53" t="s">
        <v>33</v>
      </c>
      <c r="E5" s="53" t="s">
        <v>58</v>
      </c>
      <c r="F5" s="53" t="s">
        <v>59</v>
      </c>
      <c r="G5" s="127"/>
      <c r="H5" s="127"/>
      <c r="I5" s="127"/>
      <c r="J5" s="54" t="s">
        <v>33</v>
      </c>
      <c r="K5" s="55" t="s">
        <v>53</v>
      </c>
      <c r="L5" s="55" t="s">
        <v>54</v>
      </c>
      <c r="M5" s="55" t="s">
        <v>55</v>
      </c>
      <c r="N5" s="55" t="s">
        <v>56</v>
      </c>
      <c r="O5" s="55" t="s">
        <v>57</v>
      </c>
    </row>
    <row r="6" spans="1:15" ht="16.5" customHeight="1">
      <c r="A6" s="54">
        <v>1</v>
      </c>
      <c r="B6" s="54">
        <v>2</v>
      </c>
      <c r="C6" s="54">
        <v>3</v>
      </c>
      <c r="D6" s="54">
        <v>4</v>
      </c>
      <c r="E6" s="54">
        <v>5</v>
      </c>
      <c r="F6" s="54">
        <v>6</v>
      </c>
      <c r="G6" s="54">
        <v>7</v>
      </c>
      <c r="H6" s="56">
        <v>8</v>
      </c>
      <c r="I6" s="56">
        <v>9</v>
      </c>
      <c r="J6" s="56">
        <v>10</v>
      </c>
      <c r="K6" s="56">
        <v>11</v>
      </c>
      <c r="L6" s="56">
        <v>12</v>
      </c>
      <c r="M6" s="56">
        <v>13</v>
      </c>
      <c r="N6" s="56">
        <v>14</v>
      </c>
      <c r="O6" s="54">
        <v>15</v>
      </c>
    </row>
    <row r="7" spans="1:15" ht="20.25" customHeight="1">
      <c r="A7" s="41" t="s">
        <v>60</v>
      </c>
      <c r="B7" s="41" t="s">
        <v>61</v>
      </c>
      <c r="C7" s="10">
        <v>2238164.87</v>
      </c>
      <c r="D7" s="10">
        <v>2238164.87</v>
      </c>
      <c r="E7" s="10"/>
      <c r="F7" s="10">
        <v>2238164.87</v>
      </c>
      <c r="G7" s="25"/>
      <c r="H7" s="10"/>
      <c r="I7" s="10"/>
      <c r="J7" s="10"/>
      <c r="K7" s="10"/>
      <c r="L7" s="10"/>
      <c r="M7" s="25"/>
      <c r="N7" s="10"/>
      <c r="O7" s="10"/>
    </row>
    <row r="8" spans="1:15" ht="20.25" customHeight="1">
      <c r="A8" s="57" t="s">
        <v>62</v>
      </c>
      <c r="B8" s="57" t="s">
        <v>63</v>
      </c>
      <c r="C8" s="10">
        <v>737482.87</v>
      </c>
      <c r="D8" s="10">
        <v>737482.87</v>
      </c>
      <c r="E8" s="10"/>
      <c r="F8" s="10">
        <v>737482.87</v>
      </c>
      <c r="G8" s="25"/>
      <c r="H8" s="10"/>
      <c r="I8" s="10"/>
      <c r="J8" s="10"/>
      <c r="K8" s="10"/>
      <c r="L8" s="10"/>
      <c r="M8" s="25"/>
      <c r="N8" s="10"/>
      <c r="O8" s="10"/>
    </row>
    <row r="9" spans="1:15" ht="20.25" customHeight="1">
      <c r="A9" s="58" t="s">
        <v>64</v>
      </c>
      <c r="B9" s="58" t="s">
        <v>65</v>
      </c>
      <c r="C9" s="10">
        <v>280816.5</v>
      </c>
      <c r="D9" s="10">
        <v>280816.5</v>
      </c>
      <c r="E9" s="10"/>
      <c r="F9" s="10">
        <v>280816.5</v>
      </c>
      <c r="G9" s="25"/>
      <c r="H9" s="10"/>
      <c r="I9" s="10"/>
      <c r="J9" s="10"/>
      <c r="K9" s="10"/>
      <c r="L9" s="10"/>
      <c r="M9" s="25"/>
      <c r="N9" s="10"/>
      <c r="O9" s="10"/>
    </row>
    <row r="10" spans="1:15" ht="20.25" customHeight="1">
      <c r="A10" s="58" t="s">
        <v>66</v>
      </c>
      <c r="B10" s="58" t="s">
        <v>67</v>
      </c>
      <c r="C10" s="10">
        <v>456666.37</v>
      </c>
      <c r="D10" s="10">
        <v>456666.37</v>
      </c>
      <c r="E10" s="10"/>
      <c r="F10" s="10">
        <v>456666.37</v>
      </c>
      <c r="G10" s="25"/>
      <c r="H10" s="10"/>
      <c r="I10" s="10"/>
      <c r="J10" s="10"/>
      <c r="K10" s="10"/>
      <c r="L10" s="10"/>
      <c r="M10" s="25"/>
      <c r="N10" s="10"/>
      <c r="O10" s="10"/>
    </row>
    <row r="11" spans="1:15" ht="20.25" customHeight="1">
      <c r="A11" s="57" t="s">
        <v>68</v>
      </c>
      <c r="B11" s="57" t="s">
        <v>69</v>
      </c>
      <c r="C11" s="10">
        <v>1500682</v>
      </c>
      <c r="D11" s="10">
        <v>1500682</v>
      </c>
      <c r="E11" s="10"/>
      <c r="F11" s="10">
        <v>1500682</v>
      </c>
      <c r="G11" s="25"/>
      <c r="H11" s="10"/>
      <c r="I11" s="10"/>
      <c r="J11" s="10"/>
      <c r="K11" s="10"/>
      <c r="L11" s="10"/>
      <c r="M11" s="25"/>
      <c r="N11" s="10"/>
      <c r="O11" s="10"/>
    </row>
    <row r="12" spans="1:15" ht="20.25" customHeight="1">
      <c r="A12" s="58" t="s">
        <v>70</v>
      </c>
      <c r="B12" s="58" t="s">
        <v>71</v>
      </c>
      <c r="C12" s="10">
        <v>1500682</v>
      </c>
      <c r="D12" s="10">
        <v>1500682</v>
      </c>
      <c r="E12" s="10"/>
      <c r="F12" s="10">
        <v>1500682</v>
      </c>
      <c r="G12" s="25"/>
      <c r="H12" s="10"/>
      <c r="I12" s="10"/>
      <c r="J12" s="10"/>
      <c r="K12" s="10"/>
      <c r="L12" s="10"/>
      <c r="M12" s="25"/>
      <c r="N12" s="10"/>
      <c r="O12" s="10"/>
    </row>
    <row r="13" spans="1:15" ht="20.25" customHeight="1">
      <c r="A13" s="41" t="s">
        <v>72</v>
      </c>
      <c r="B13" s="41" t="s">
        <v>73</v>
      </c>
      <c r="C13" s="10">
        <v>41499710</v>
      </c>
      <c r="D13" s="10">
        <v>706854.66</v>
      </c>
      <c r="E13" s="10">
        <v>478074.66</v>
      </c>
      <c r="F13" s="10">
        <v>228780</v>
      </c>
      <c r="G13" s="25"/>
      <c r="H13" s="10"/>
      <c r="I13" s="10"/>
      <c r="J13" s="10">
        <v>40792855.340000004</v>
      </c>
      <c r="K13" s="10">
        <v>40792855.340000004</v>
      </c>
      <c r="L13" s="10"/>
      <c r="M13" s="25"/>
      <c r="N13" s="10"/>
      <c r="O13" s="10"/>
    </row>
    <row r="14" spans="1:15" ht="20.25" customHeight="1">
      <c r="A14" s="57" t="s">
        <v>74</v>
      </c>
      <c r="B14" s="57" t="s">
        <v>75</v>
      </c>
      <c r="C14" s="10">
        <v>228780</v>
      </c>
      <c r="D14" s="10">
        <v>228780</v>
      </c>
      <c r="E14" s="10"/>
      <c r="F14" s="10">
        <v>228780</v>
      </c>
      <c r="G14" s="25"/>
      <c r="H14" s="10"/>
      <c r="I14" s="10"/>
      <c r="J14" s="10"/>
      <c r="K14" s="10"/>
      <c r="L14" s="10"/>
      <c r="M14" s="25"/>
      <c r="N14" s="10"/>
      <c r="O14" s="10"/>
    </row>
    <row r="15" spans="1:15" ht="20.25" customHeight="1">
      <c r="A15" s="58" t="s">
        <v>76</v>
      </c>
      <c r="B15" s="58" t="s">
        <v>77</v>
      </c>
      <c r="C15" s="10">
        <v>228780</v>
      </c>
      <c r="D15" s="10">
        <v>228780</v>
      </c>
      <c r="E15" s="10"/>
      <c r="F15" s="10">
        <v>228780</v>
      </c>
      <c r="G15" s="25"/>
      <c r="H15" s="10"/>
      <c r="I15" s="10"/>
      <c r="J15" s="10"/>
      <c r="K15" s="10"/>
      <c r="L15" s="10"/>
      <c r="M15" s="25"/>
      <c r="N15" s="10"/>
      <c r="O15" s="10"/>
    </row>
    <row r="16" spans="1:15" ht="20.25" customHeight="1">
      <c r="A16" s="57" t="s">
        <v>78</v>
      </c>
      <c r="B16" s="57" t="s">
        <v>79</v>
      </c>
      <c r="C16" s="10">
        <v>40350930</v>
      </c>
      <c r="D16" s="10">
        <v>330930</v>
      </c>
      <c r="E16" s="10">
        <v>330930</v>
      </c>
      <c r="F16" s="10"/>
      <c r="G16" s="25"/>
      <c r="H16" s="10"/>
      <c r="I16" s="10"/>
      <c r="J16" s="10">
        <v>40020000</v>
      </c>
      <c r="K16" s="10">
        <v>40020000</v>
      </c>
      <c r="L16" s="10"/>
      <c r="M16" s="25"/>
      <c r="N16" s="10"/>
      <c r="O16" s="10"/>
    </row>
    <row r="17" spans="1:15" ht="20.25" customHeight="1">
      <c r="A17" s="58" t="s">
        <v>80</v>
      </c>
      <c r="B17" s="58" t="s">
        <v>81</v>
      </c>
      <c r="C17" s="10">
        <v>330930</v>
      </c>
      <c r="D17" s="10">
        <v>330930</v>
      </c>
      <c r="E17" s="10">
        <v>330930</v>
      </c>
      <c r="F17" s="10"/>
      <c r="G17" s="25"/>
      <c r="H17" s="10"/>
      <c r="I17" s="10"/>
      <c r="J17" s="10"/>
      <c r="K17" s="10"/>
      <c r="L17" s="10"/>
      <c r="M17" s="25"/>
      <c r="N17" s="10"/>
      <c r="O17" s="10"/>
    </row>
    <row r="18" spans="1:15" ht="20.25" customHeight="1">
      <c r="A18" s="58" t="s">
        <v>82</v>
      </c>
      <c r="B18" s="58" t="s">
        <v>83</v>
      </c>
      <c r="C18" s="10">
        <v>26680000</v>
      </c>
      <c r="D18" s="10"/>
      <c r="E18" s="10"/>
      <c r="F18" s="10"/>
      <c r="G18" s="25"/>
      <c r="H18" s="10"/>
      <c r="I18" s="10"/>
      <c r="J18" s="10">
        <v>26680000</v>
      </c>
      <c r="K18" s="10">
        <v>26680000</v>
      </c>
      <c r="L18" s="10"/>
      <c r="M18" s="25"/>
      <c r="N18" s="10"/>
      <c r="O18" s="10"/>
    </row>
    <row r="19" spans="1:15" ht="20.25" customHeight="1">
      <c r="A19" s="58" t="s">
        <v>84</v>
      </c>
      <c r="B19" s="58" t="s">
        <v>85</v>
      </c>
      <c r="C19" s="10">
        <v>13340000</v>
      </c>
      <c r="D19" s="10"/>
      <c r="E19" s="10"/>
      <c r="F19" s="10"/>
      <c r="G19" s="25"/>
      <c r="H19" s="10"/>
      <c r="I19" s="10"/>
      <c r="J19" s="10">
        <v>13340000</v>
      </c>
      <c r="K19" s="10">
        <v>13340000</v>
      </c>
      <c r="L19" s="10"/>
      <c r="M19" s="25"/>
      <c r="N19" s="10"/>
      <c r="O19" s="10"/>
    </row>
    <row r="20" spans="1:15" ht="20.25" customHeight="1">
      <c r="A20" s="57" t="s">
        <v>86</v>
      </c>
      <c r="B20" s="57" t="s">
        <v>87</v>
      </c>
      <c r="C20" s="10">
        <v>920000</v>
      </c>
      <c r="D20" s="10">
        <v>147144.66</v>
      </c>
      <c r="E20" s="10">
        <v>147144.66</v>
      </c>
      <c r="F20" s="10"/>
      <c r="G20" s="25"/>
      <c r="H20" s="10"/>
      <c r="I20" s="10"/>
      <c r="J20" s="10">
        <v>772855.34</v>
      </c>
      <c r="K20" s="10">
        <v>772855.34</v>
      </c>
      <c r="L20" s="10"/>
      <c r="M20" s="25"/>
      <c r="N20" s="10"/>
      <c r="O20" s="10"/>
    </row>
    <row r="21" spans="1:15" ht="20.25" customHeight="1">
      <c r="A21" s="58" t="s">
        <v>88</v>
      </c>
      <c r="B21" s="58" t="s">
        <v>87</v>
      </c>
      <c r="C21" s="10">
        <v>920000</v>
      </c>
      <c r="D21" s="10">
        <v>147144.66</v>
      </c>
      <c r="E21" s="10">
        <v>147144.66</v>
      </c>
      <c r="F21" s="10"/>
      <c r="G21" s="25"/>
      <c r="H21" s="10"/>
      <c r="I21" s="10"/>
      <c r="J21" s="10">
        <v>772855.34</v>
      </c>
      <c r="K21" s="10">
        <v>772855.34</v>
      </c>
      <c r="L21" s="10"/>
      <c r="M21" s="25"/>
      <c r="N21" s="10"/>
      <c r="O21" s="10"/>
    </row>
    <row r="22" spans="1:15" ht="20.25" customHeight="1">
      <c r="A22" s="41" t="s">
        <v>89</v>
      </c>
      <c r="B22" s="41" t="s">
        <v>90</v>
      </c>
      <c r="C22" s="10">
        <v>1939383726.8099999</v>
      </c>
      <c r="D22" s="10">
        <v>141683612.36000001</v>
      </c>
      <c r="E22" s="10">
        <v>87979055.549999997</v>
      </c>
      <c r="F22" s="10">
        <v>53704556.810000002</v>
      </c>
      <c r="G22" s="25"/>
      <c r="H22" s="10"/>
      <c r="I22" s="10"/>
      <c r="J22" s="10">
        <v>1797700114.45</v>
      </c>
      <c r="K22" s="10">
        <v>1751700114.45</v>
      </c>
      <c r="L22" s="10"/>
      <c r="M22" s="25"/>
      <c r="N22" s="10"/>
      <c r="O22" s="10">
        <v>46000000</v>
      </c>
    </row>
    <row r="23" spans="1:15" ht="20.25" customHeight="1">
      <c r="A23" s="57" t="s">
        <v>91</v>
      </c>
      <c r="B23" s="57" t="s">
        <v>92</v>
      </c>
      <c r="C23" s="10">
        <v>1891552927.3599999</v>
      </c>
      <c r="D23" s="10">
        <v>118033708.36</v>
      </c>
      <c r="E23" s="10">
        <v>73597951</v>
      </c>
      <c r="F23" s="10">
        <v>44435757.359999999</v>
      </c>
      <c r="G23" s="25"/>
      <c r="H23" s="10"/>
      <c r="I23" s="10"/>
      <c r="J23" s="10">
        <v>1773519219</v>
      </c>
      <c r="K23" s="10">
        <v>1727519219</v>
      </c>
      <c r="L23" s="10"/>
      <c r="M23" s="25"/>
      <c r="N23" s="10"/>
      <c r="O23" s="10">
        <v>46000000</v>
      </c>
    </row>
    <row r="24" spans="1:15" ht="20.25" customHeight="1">
      <c r="A24" s="58" t="s">
        <v>93</v>
      </c>
      <c r="B24" s="58" t="s">
        <v>94</v>
      </c>
      <c r="C24" s="10">
        <v>1891552927.3599999</v>
      </c>
      <c r="D24" s="10">
        <v>118033708.36</v>
      </c>
      <c r="E24" s="10">
        <v>73597951</v>
      </c>
      <c r="F24" s="10">
        <v>44435757.359999999</v>
      </c>
      <c r="G24" s="25"/>
      <c r="H24" s="10"/>
      <c r="I24" s="10"/>
      <c r="J24" s="10">
        <v>1773519219</v>
      </c>
      <c r="K24" s="10">
        <v>1727519219</v>
      </c>
      <c r="L24" s="10"/>
      <c r="M24" s="25"/>
      <c r="N24" s="10"/>
      <c r="O24" s="10">
        <v>46000000</v>
      </c>
    </row>
    <row r="25" spans="1:15" ht="20.25" customHeight="1">
      <c r="A25" s="57" t="s">
        <v>95</v>
      </c>
      <c r="B25" s="57" t="s">
        <v>96</v>
      </c>
      <c r="C25" s="10">
        <v>568740</v>
      </c>
      <c r="D25" s="10">
        <v>568740</v>
      </c>
      <c r="E25" s="10"/>
      <c r="F25" s="10">
        <v>568740</v>
      </c>
      <c r="G25" s="25"/>
      <c r="H25" s="10"/>
      <c r="I25" s="10"/>
      <c r="J25" s="10"/>
      <c r="K25" s="10"/>
      <c r="L25" s="10"/>
      <c r="M25" s="25"/>
      <c r="N25" s="10"/>
      <c r="O25" s="10"/>
    </row>
    <row r="26" spans="1:15" ht="20.25" customHeight="1">
      <c r="A26" s="58" t="s">
        <v>97</v>
      </c>
      <c r="B26" s="58" t="s">
        <v>98</v>
      </c>
      <c r="C26" s="10">
        <v>568740</v>
      </c>
      <c r="D26" s="10">
        <v>568740</v>
      </c>
      <c r="E26" s="10"/>
      <c r="F26" s="10">
        <v>568740</v>
      </c>
      <c r="G26" s="25"/>
      <c r="H26" s="10"/>
      <c r="I26" s="10"/>
      <c r="J26" s="10"/>
      <c r="K26" s="10"/>
      <c r="L26" s="10"/>
      <c r="M26" s="25"/>
      <c r="N26" s="10"/>
      <c r="O26" s="10"/>
    </row>
    <row r="27" spans="1:15" ht="20.25" customHeight="1">
      <c r="A27" s="57" t="s">
        <v>99</v>
      </c>
      <c r="B27" s="57" t="s">
        <v>100</v>
      </c>
      <c r="C27" s="10">
        <v>38562000</v>
      </c>
      <c r="D27" s="10">
        <v>14381104.550000001</v>
      </c>
      <c r="E27" s="10">
        <v>14381104.550000001</v>
      </c>
      <c r="F27" s="10"/>
      <c r="G27" s="25"/>
      <c r="H27" s="10"/>
      <c r="I27" s="10"/>
      <c r="J27" s="10">
        <v>24180895.449999999</v>
      </c>
      <c r="K27" s="10">
        <v>24180895.449999999</v>
      </c>
      <c r="L27" s="10"/>
      <c r="M27" s="25"/>
      <c r="N27" s="10"/>
      <c r="O27" s="10"/>
    </row>
    <row r="28" spans="1:15" ht="20.25" customHeight="1">
      <c r="A28" s="58" t="s">
        <v>101</v>
      </c>
      <c r="B28" s="58" t="s">
        <v>102</v>
      </c>
      <c r="C28" s="10">
        <v>25441373.329999998</v>
      </c>
      <c r="D28" s="10">
        <v>8507811.75</v>
      </c>
      <c r="E28" s="10">
        <v>8507811.75</v>
      </c>
      <c r="F28" s="10"/>
      <c r="G28" s="25"/>
      <c r="H28" s="10"/>
      <c r="I28" s="10"/>
      <c r="J28" s="10">
        <v>16933561.579999998</v>
      </c>
      <c r="K28" s="10">
        <v>16933561.579999998</v>
      </c>
      <c r="L28" s="10"/>
      <c r="M28" s="25"/>
      <c r="N28" s="10"/>
      <c r="O28" s="10"/>
    </row>
    <row r="29" spans="1:15" ht="20.25" customHeight="1">
      <c r="A29" s="58" t="s">
        <v>103</v>
      </c>
      <c r="B29" s="58" t="s">
        <v>104</v>
      </c>
      <c r="C29" s="10">
        <v>12439686.67</v>
      </c>
      <c r="D29" s="10">
        <v>5192352.8</v>
      </c>
      <c r="E29" s="10">
        <v>5192352.8</v>
      </c>
      <c r="F29" s="10"/>
      <c r="G29" s="25"/>
      <c r="H29" s="10"/>
      <c r="I29" s="10"/>
      <c r="J29" s="10">
        <v>7247333.8700000001</v>
      </c>
      <c r="K29" s="10">
        <v>7247333.8700000001</v>
      </c>
      <c r="L29" s="10"/>
      <c r="M29" s="25"/>
      <c r="N29" s="10"/>
      <c r="O29" s="10"/>
    </row>
    <row r="30" spans="1:15" ht="20.25" customHeight="1">
      <c r="A30" s="58" t="s">
        <v>105</v>
      </c>
      <c r="B30" s="58" t="s">
        <v>106</v>
      </c>
      <c r="C30" s="10">
        <v>680940</v>
      </c>
      <c r="D30" s="10">
        <v>680940</v>
      </c>
      <c r="E30" s="10">
        <v>680940</v>
      </c>
      <c r="F30" s="10"/>
      <c r="G30" s="25"/>
      <c r="H30" s="10"/>
      <c r="I30" s="10"/>
      <c r="J30" s="10"/>
      <c r="K30" s="10"/>
      <c r="L30" s="10"/>
      <c r="M30" s="25"/>
      <c r="N30" s="10"/>
      <c r="O30" s="10"/>
    </row>
    <row r="31" spans="1:15" ht="20.25" customHeight="1">
      <c r="A31" s="57" t="s">
        <v>107</v>
      </c>
      <c r="B31" s="57" t="s">
        <v>108</v>
      </c>
      <c r="C31" s="10">
        <v>8700059.4499999993</v>
      </c>
      <c r="D31" s="10">
        <v>8700059.4499999993</v>
      </c>
      <c r="E31" s="10"/>
      <c r="F31" s="10">
        <v>8700059.4499999993</v>
      </c>
      <c r="G31" s="25"/>
      <c r="H31" s="10"/>
      <c r="I31" s="10"/>
      <c r="J31" s="10"/>
      <c r="K31" s="10"/>
      <c r="L31" s="10"/>
      <c r="M31" s="25"/>
      <c r="N31" s="10"/>
      <c r="O31" s="10"/>
    </row>
    <row r="32" spans="1:15" ht="20.25" customHeight="1">
      <c r="A32" s="58" t="s">
        <v>109</v>
      </c>
      <c r="B32" s="58" t="s">
        <v>108</v>
      </c>
      <c r="C32" s="10">
        <v>8700059.4499999993</v>
      </c>
      <c r="D32" s="10">
        <v>8700059.4499999993</v>
      </c>
      <c r="E32" s="10"/>
      <c r="F32" s="10">
        <v>8700059.4499999993</v>
      </c>
      <c r="G32" s="25"/>
      <c r="H32" s="10"/>
      <c r="I32" s="10"/>
      <c r="J32" s="10"/>
      <c r="K32" s="10"/>
      <c r="L32" s="10"/>
      <c r="M32" s="25"/>
      <c r="N32" s="10"/>
      <c r="O32" s="10"/>
    </row>
    <row r="33" spans="1:15" ht="20.25" customHeight="1">
      <c r="A33" s="41" t="s">
        <v>110</v>
      </c>
      <c r="B33" s="41" t="s">
        <v>111</v>
      </c>
      <c r="C33" s="10">
        <v>36900000</v>
      </c>
      <c r="D33" s="10"/>
      <c r="E33" s="10"/>
      <c r="F33" s="10"/>
      <c r="G33" s="25"/>
      <c r="H33" s="10"/>
      <c r="I33" s="10"/>
      <c r="J33" s="10">
        <v>36900000</v>
      </c>
      <c r="K33" s="10">
        <v>36900000</v>
      </c>
      <c r="L33" s="10"/>
      <c r="M33" s="25"/>
      <c r="N33" s="10"/>
      <c r="O33" s="10"/>
    </row>
    <row r="34" spans="1:15" ht="20.25" customHeight="1">
      <c r="A34" s="57" t="s">
        <v>112</v>
      </c>
      <c r="B34" s="57" t="s">
        <v>113</v>
      </c>
      <c r="C34" s="10">
        <v>36900000</v>
      </c>
      <c r="D34" s="10"/>
      <c r="E34" s="10"/>
      <c r="F34" s="10"/>
      <c r="G34" s="25"/>
      <c r="H34" s="10"/>
      <c r="I34" s="10"/>
      <c r="J34" s="10">
        <v>36900000</v>
      </c>
      <c r="K34" s="10">
        <v>36900000</v>
      </c>
      <c r="L34" s="10"/>
      <c r="M34" s="25"/>
      <c r="N34" s="10"/>
      <c r="O34" s="10"/>
    </row>
    <row r="35" spans="1:15" ht="20.25" customHeight="1">
      <c r="A35" s="58" t="s">
        <v>114</v>
      </c>
      <c r="B35" s="58" t="s">
        <v>115</v>
      </c>
      <c r="C35" s="10">
        <v>36900000</v>
      </c>
      <c r="D35" s="10"/>
      <c r="E35" s="10"/>
      <c r="F35" s="10"/>
      <c r="G35" s="25"/>
      <c r="H35" s="10"/>
      <c r="I35" s="10"/>
      <c r="J35" s="10">
        <v>36900000</v>
      </c>
      <c r="K35" s="10">
        <v>36900000</v>
      </c>
      <c r="L35" s="10"/>
      <c r="M35" s="25"/>
      <c r="N35" s="10"/>
      <c r="O35" s="10"/>
    </row>
    <row r="36" spans="1:15" ht="17.25" customHeight="1">
      <c r="A36" s="156" t="s">
        <v>116</v>
      </c>
      <c r="B36" s="157" t="s">
        <v>116</v>
      </c>
      <c r="C36" s="44">
        <v>2020021601.6800001</v>
      </c>
      <c r="D36" s="44">
        <v>144628631.88999999</v>
      </c>
      <c r="E36" s="44">
        <v>88457130.209999993</v>
      </c>
      <c r="F36" s="44">
        <v>56171501.68</v>
      </c>
      <c r="G36" s="46"/>
      <c r="H36" s="44"/>
      <c r="I36" s="44"/>
      <c r="J36" s="44">
        <v>1875392969.79</v>
      </c>
      <c r="K36" s="44">
        <v>1829392969.79</v>
      </c>
      <c r="L36" s="44"/>
      <c r="M36" s="46"/>
      <c r="N36" s="44"/>
      <c r="O36" s="44">
        <v>46000000</v>
      </c>
    </row>
  </sheetData>
  <mergeCells count="11">
    <mergeCell ref="A2:O2"/>
    <mergeCell ref="A3:L3"/>
    <mergeCell ref="A36:B36"/>
    <mergeCell ref="J4:O4"/>
    <mergeCell ref="I4:I5"/>
    <mergeCell ref="G4:G5"/>
    <mergeCell ref="A4:A5"/>
    <mergeCell ref="B4:B5"/>
    <mergeCell ref="C4:C5"/>
    <mergeCell ref="D4:F4"/>
    <mergeCell ref="H4:H5"/>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16"/>
  <sheetViews>
    <sheetView showZeros="0" workbookViewId="0">
      <selection activeCell="F12" sqref="F12"/>
    </sheetView>
  </sheetViews>
  <sheetFormatPr defaultColWidth="9.125" defaultRowHeight="14.25" customHeight="1"/>
  <cols>
    <col min="1" max="1" width="49.25" customWidth="1"/>
    <col min="2" max="2" width="43.375" customWidth="1"/>
    <col min="3" max="3" width="48.625" customWidth="1"/>
    <col min="4" max="4" width="41.125" customWidth="1"/>
  </cols>
  <sheetData>
    <row r="1" spans="1:4" ht="14.25" customHeight="1">
      <c r="D1" s="3" t="s">
        <v>117</v>
      </c>
    </row>
    <row r="2" spans="1:4" ht="31.5" customHeight="1">
      <c r="A2" s="122" t="s">
        <v>118</v>
      </c>
      <c r="B2" s="163"/>
      <c r="C2" s="163"/>
      <c r="D2" s="163"/>
    </row>
    <row r="3" spans="1:4" ht="17.25" customHeight="1">
      <c r="A3" s="164" t="str">
        <f>"单位名称："&amp;"云南大学附属医院"</f>
        <v>单位名称：云南大学附属医院</v>
      </c>
      <c r="B3" s="129"/>
      <c r="C3" s="2"/>
      <c r="D3" s="1" t="s">
        <v>2</v>
      </c>
    </row>
    <row r="4" spans="1:4" ht="24.6" customHeight="1">
      <c r="A4" s="124" t="s">
        <v>3</v>
      </c>
      <c r="B4" s="125"/>
      <c r="C4" s="124" t="s">
        <v>4</v>
      </c>
      <c r="D4" s="125"/>
    </row>
    <row r="5" spans="1:4" ht="15.6" customHeight="1">
      <c r="A5" s="126" t="s">
        <v>5</v>
      </c>
      <c r="B5" s="165" t="s">
        <v>6</v>
      </c>
      <c r="C5" s="126" t="s">
        <v>119</v>
      </c>
      <c r="D5" s="165" t="s">
        <v>6</v>
      </c>
    </row>
    <row r="6" spans="1:4" ht="14.1" customHeight="1">
      <c r="A6" s="127"/>
      <c r="B6" s="166"/>
      <c r="C6" s="127"/>
      <c r="D6" s="166"/>
    </row>
    <row r="7" spans="1:4" ht="29.1" customHeight="1">
      <c r="A7" s="60" t="s">
        <v>120</v>
      </c>
      <c r="B7" s="61">
        <v>100787130.20999999</v>
      </c>
      <c r="C7" s="62" t="s">
        <v>121</v>
      </c>
      <c r="D7" s="61">
        <v>144628631.88999999</v>
      </c>
    </row>
    <row r="8" spans="1:4" ht="29.1" customHeight="1">
      <c r="A8" s="63" t="s">
        <v>122</v>
      </c>
      <c r="B8" s="25">
        <v>100787130.20999999</v>
      </c>
      <c r="C8" s="9" t="str">
        <f>"（一）"&amp;"科学技术支出"</f>
        <v>（一）科学技术支出</v>
      </c>
      <c r="D8" s="25">
        <v>2238164.87</v>
      </c>
    </row>
    <row r="9" spans="1:4" ht="29.1" customHeight="1">
      <c r="A9" s="63" t="s">
        <v>123</v>
      </c>
      <c r="B9" s="25"/>
      <c r="C9" s="9" t="str">
        <f>"（二）"&amp;"社会保障和就业支出"</f>
        <v>（二）社会保障和就业支出</v>
      </c>
      <c r="D9" s="25">
        <v>706854.66</v>
      </c>
    </row>
    <row r="10" spans="1:4" ht="29.1" customHeight="1">
      <c r="A10" s="63" t="s">
        <v>124</v>
      </c>
      <c r="B10" s="25"/>
      <c r="C10" s="9" t="str">
        <f>"（三）"&amp;"卫生健康支出"</f>
        <v>（三）卫生健康支出</v>
      </c>
      <c r="D10" s="25">
        <v>141683612.36000001</v>
      </c>
    </row>
    <row r="11" spans="1:4" ht="29.1" customHeight="1">
      <c r="A11" s="64" t="s">
        <v>125</v>
      </c>
      <c r="B11" s="65">
        <v>43841501.68</v>
      </c>
      <c r="C11" s="9" t="str">
        <f>"（四）"&amp;"住房保障支出"</f>
        <v>（四）住房保障支出</v>
      </c>
      <c r="D11" s="25"/>
    </row>
    <row r="12" spans="1:4" ht="29.1" customHeight="1">
      <c r="A12" s="63" t="s">
        <v>122</v>
      </c>
      <c r="B12" s="10">
        <v>43841501.68</v>
      </c>
      <c r="C12" s="17"/>
      <c r="D12" s="18"/>
    </row>
    <row r="13" spans="1:4" ht="29.1" customHeight="1">
      <c r="A13" s="24" t="s">
        <v>123</v>
      </c>
      <c r="B13" s="10"/>
      <c r="C13" s="17"/>
      <c r="D13" s="18"/>
    </row>
    <row r="14" spans="1:4" ht="29.1" customHeight="1">
      <c r="A14" s="24" t="s">
        <v>124</v>
      </c>
      <c r="B14" s="18"/>
      <c r="C14" s="17"/>
      <c r="D14" s="18"/>
    </row>
    <row r="15" spans="1:4" ht="29.1" customHeight="1">
      <c r="A15" s="66"/>
      <c r="B15" s="18"/>
      <c r="C15" s="67" t="s">
        <v>126</v>
      </c>
      <c r="D15" s="65"/>
    </row>
    <row r="16" spans="1:4" ht="29.1" customHeight="1">
      <c r="A16" s="66" t="s">
        <v>127</v>
      </c>
      <c r="B16" s="18">
        <v>144628631.88999999</v>
      </c>
      <c r="C16" s="17" t="s">
        <v>26</v>
      </c>
      <c r="D16" s="18">
        <v>144628631.88999999</v>
      </c>
    </row>
  </sheetData>
  <mergeCells count="8">
    <mergeCell ref="A2:D2"/>
    <mergeCell ref="A4:B4"/>
    <mergeCell ref="C4:D4"/>
    <mergeCell ref="A5:A6"/>
    <mergeCell ref="C5:C6"/>
    <mergeCell ref="A3:B3"/>
    <mergeCell ref="B5:B6"/>
    <mergeCell ref="D5:D6"/>
  </mergeCells>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19"/>
  <sheetViews>
    <sheetView showZeros="0" workbookViewId="0">
      <selection activeCell="F12" sqref="F12"/>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2" customHeight="1">
      <c r="D1" s="68"/>
      <c r="F1" s="47"/>
      <c r="G1" s="47" t="s">
        <v>128</v>
      </c>
    </row>
    <row r="2" spans="1:7" ht="39" customHeight="1">
      <c r="A2" s="167" t="s">
        <v>129</v>
      </c>
      <c r="B2" s="167"/>
      <c r="C2" s="167"/>
      <c r="D2" s="167"/>
      <c r="E2" s="167"/>
      <c r="F2" s="167"/>
      <c r="G2" s="167"/>
    </row>
    <row r="3" spans="1:7" ht="18" customHeight="1">
      <c r="A3" s="164" t="str">
        <f>"单位名称："&amp;"云南大学附属医院"</f>
        <v>单位名称：云南大学附属医院</v>
      </c>
      <c r="B3" s="140"/>
      <c r="C3" s="140"/>
      <c r="D3" s="140"/>
      <c r="E3" s="140"/>
      <c r="F3" s="51"/>
      <c r="G3" s="51" t="s">
        <v>2</v>
      </c>
    </row>
    <row r="4" spans="1:7" ht="20.25" customHeight="1">
      <c r="A4" s="168" t="s">
        <v>130</v>
      </c>
      <c r="B4" s="169"/>
      <c r="C4" s="172" t="s">
        <v>31</v>
      </c>
      <c r="D4" s="174" t="s">
        <v>58</v>
      </c>
      <c r="E4" s="174"/>
      <c r="F4" s="125"/>
      <c r="G4" s="172" t="s">
        <v>59</v>
      </c>
    </row>
    <row r="5" spans="1:7" ht="20.25" customHeight="1">
      <c r="A5" s="69" t="s">
        <v>49</v>
      </c>
      <c r="B5" s="70" t="s">
        <v>50</v>
      </c>
      <c r="C5" s="173"/>
      <c r="D5" s="71" t="s">
        <v>33</v>
      </c>
      <c r="E5" s="71" t="s">
        <v>131</v>
      </c>
      <c r="F5" s="71" t="s">
        <v>132</v>
      </c>
      <c r="G5" s="173"/>
    </row>
    <row r="6" spans="1:7" ht="13.5" customHeight="1">
      <c r="A6" s="72" t="s">
        <v>133</v>
      </c>
      <c r="B6" s="72" t="s">
        <v>134</v>
      </c>
      <c r="C6" s="72" t="s">
        <v>135</v>
      </c>
      <c r="D6" s="54"/>
      <c r="E6" s="72" t="s">
        <v>136</v>
      </c>
      <c r="F6" s="72" t="s">
        <v>137</v>
      </c>
      <c r="G6" s="72" t="s">
        <v>138</v>
      </c>
    </row>
    <row r="7" spans="1:7" ht="18" customHeight="1">
      <c r="A7" s="73" t="s">
        <v>72</v>
      </c>
      <c r="B7" s="41" t="s">
        <v>73</v>
      </c>
      <c r="C7" s="29">
        <v>478074.66</v>
      </c>
      <c r="D7" s="29">
        <v>478074.66</v>
      </c>
      <c r="E7" s="29">
        <v>147144.66</v>
      </c>
      <c r="F7" s="29">
        <v>330930</v>
      </c>
      <c r="G7" s="29"/>
    </row>
    <row r="8" spans="1:7" ht="18" customHeight="1">
      <c r="A8" s="73" t="s">
        <v>78</v>
      </c>
      <c r="B8" s="57" t="s">
        <v>79</v>
      </c>
      <c r="C8" s="29">
        <v>330930</v>
      </c>
      <c r="D8" s="29">
        <v>330930</v>
      </c>
      <c r="E8" s="29"/>
      <c r="F8" s="29">
        <v>330930</v>
      </c>
      <c r="G8" s="29"/>
    </row>
    <row r="9" spans="1:7" ht="18" customHeight="1">
      <c r="A9" s="73" t="s">
        <v>80</v>
      </c>
      <c r="B9" s="58" t="s">
        <v>81</v>
      </c>
      <c r="C9" s="29">
        <v>330930</v>
      </c>
      <c r="D9" s="29">
        <v>330930</v>
      </c>
      <c r="E9" s="29"/>
      <c r="F9" s="29">
        <v>330930</v>
      </c>
      <c r="G9" s="29"/>
    </row>
    <row r="10" spans="1:7" ht="18" customHeight="1">
      <c r="A10" s="73" t="s">
        <v>86</v>
      </c>
      <c r="B10" s="57" t="s">
        <v>87</v>
      </c>
      <c r="C10" s="29">
        <v>147144.66</v>
      </c>
      <c r="D10" s="29">
        <v>147144.66</v>
      </c>
      <c r="E10" s="29">
        <v>147144.66</v>
      </c>
      <c r="F10" s="29"/>
      <c r="G10" s="29"/>
    </row>
    <row r="11" spans="1:7" ht="18" customHeight="1">
      <c r="A11" s="73" t="s">
        <v>88</v>
      </c>
      <c r="B11" s="58" t="s">
        <v>87</v>
      </c>
      <c r="C11" s="29">
        <v>147144.66</v>
      </c>
      <c r="D11" s="29">
        <v>147144.66</v>
      </c>
      <c r="E11" s="29">
        <v>147144.66</v>
      </c>
      <c r="F11" s="29"/>
      <c r="G11" s="29"/>
    </row>
    <row r="12" spans="1:7" ht="18" customHeight="1">
      <c r="A12" s="73" t="s">
        <v>89</v>
      </c>
      <c r="B12" s="41" t="s">
        <v>90</v>
      </c>
      <c r="C12" s="29">
        <v>100309055.55</v>
      </c>
      <c r="D12" s="29">
        <v>87979055.549999997</v>
      </c>
      <c r="E12" s="29">
        <v>87979055.549999997</v>
      </c>
      <c r="F12" s="29"/>
      <c r="G12" s="29">
        <v>12330000</v>
      </c>
    </row>
    <row r="13" spans="1:7" ht="18" customHeight="1">
      <c r="A13" s="73" t="s">
        <v>91</v>
      </c>
      <c r="B13" s="57" t="s">
        <v>92</v>
      </c>
      <c r="C13" s="29">
        <v>85927951</v>
      </c>
      <c r="D13" s="29">
        <v>73597951</v>
      </c>
      <c r="E13" s="29">
        <v>73597951</v>
      </c>
      <c r="F13" s="29"/>
      <c r="G13" s="29">
        <v>12330000</v>
      </c>
    </row>
    <row r="14" spans="1:7" ht="18" customHeight="1">
      <c r="A14" s="73" t="s">
        <v>93</v>
      </c>
      <c r="B14" s="58" t="s">
        <v>94</v>
      </c>
      <c r="C14" s="29">
        <v>85927951</v>
      </c>
      <c r="D14" s="29">
        <v>73597951</v>
      </c>
      <c r="E14" s="29">
        <v>73597951</v>
      </c>
      <c r="F14" s="29"/>
      <c r="G14" s="29">
        <v>12330000</v>
      </c>
    </row>
    <row r="15" spans="1:7" ht="18" customHeight="1">
      <c r="A15" s="73" t="s">
        <v>99</v>
      </c>
      <c r="B15" s="57" t="s">
        <v>100</v>
      </c>
      <c r="C15" s="29">
        <v>14381104.550000001</v>
      </c>
      <c r="D15" s="29">
        <v>14381104.550000001</v>
      </c>
      <c r="E15" s="29">
        <v>14381104.550000001</v>
      </c>
      <c r="F15" s="29"/>
      <c r="G15" s="29"/>
    </row>
    <row r="16" spans="1:7" ht="18" customHeight="1">
      <c r="A16" s="73" t="s">
        <v>101</v>
      </c>
      <c r="B16" s="58" t="s">
        <v>102</v>
      </c>
      <c r="C16" s="29">
        <v>8507811.75</v>
      </c>
      <c r="D16" s="29">
        <v>8507811.75</v>
      </c>
      <c r="E16" s="29">
        <v>8507811.75</v>
      </c>
      <c r="F16" s="29"/>
      <c r="G16" s="29"/>
    </row>
    <row r="17" spans="1:7" ht="18" customHeight="1">
      <c r="A17" s="73" t="s">
        <v>103</v>
      </c>
      <c r="B17" s="58" t="s">
        <v>104</v>
      </c>
      <c r="C17" s="29">
        <v>5192352.8</v>
      </c>
      <c r="D17" s="29">
        <v>5192352.8</v>
      </c>
      <c r="E17" s="29">
        <v>5192352.8</v>
      </c>
      <c r="F17" s="29"/>
      <c r="G17" s="29"/>
    </row>
    <row r="18" spans="1:7" ht="18" customHeight="1">
      <c r="A18" s="73" t="s">
        <v>105</v>
      </c>
      <c r="B18" s="58" t="s">
        <v>106</v>
      </c>
      <c r="C18" s="29">
        <v>680940</v>
      </c>
      <c r="D18" s="29">
        <v>680940</v>
      </c>
      <c r="E18" s="29">
        <v>680940</v>
      </c>
      <c r="F18" s="29"/>
      <c r="G18" s="29"/>
    </row>
    <row r="19" spans="1:7" ht="18" customHeight="1">
      <c r="A19" s="170" t="s">
        <v>116</v>
      </c>
      <c r="B19" s="171" t="s">
        <v>116</v>
      </c>
      <c r="C19" s="29">
        <v>100787130.20999999</v>
      </c>
      <c r="D19" s="29">
        <v>88457130.209999993</v>
      </c>
      <c r="E19" s="29">
        <v>88126200.209999993</v>
      </c>
      <c r="F19" s="29">
        <v>330930</v>
      </c>
      <c r="G19" s="29">
        <v>12330000</v>
      </c>
    </row>
  </sheetData>
  <mergeCells count="7">
    <mergeCell ref="A2:G2"/>
    <mergeCell ref="A4:B4"/>
    <mergeCell ref="A3:E3"/>
    <mergeCell ref="A19:B19"/>
    <mergeCell ref="G4:G5"/>
    <mergeCell ref="D4:F4"/>
    <mergeCell ref="C4:C5"/>
  </mergeCells>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9"/>
  <sheetViews>
    <sheetView showZeros="0" workbookViewId="0">
      <selection activeCell="A9" sqref="A9:F9"/>
    </sheetView>
  </sheetViews>
  <sheetFormatPr defaultColWidth="9.125" defaultRowHeight="14.25" customHeight="1"/>
  <cols>
    <col min="1" max="1" width="27.375" customWidth="1"/>
    <col min="2" max="6" width="31.125" customWidth="1"/>
  </cols>
  <sheetData>
    <row r="1" spans="1:6" ht="12" customHeight="1">
      <c r="A1" s="74"/>
      <c r="B1" s="74"/>
      <c r="C1" s="75"/>
      <c r="F1" s="76" t="s">
        <v>139</v>
      </c>
    </row>
    <row r="2" spans="1:6" ht="25.5" customHeight="1">
      <c r="A2" s="175" t="s">
        <v>801</v>
      </c>
      <c r="B2" s="175"/>
      <c r="C2" s="175"/>
      <c r="D2" s="175"/>
      <c r="E2" s="175"/>
      <c r="F2" s="175"/>
    </row>
    <row r="3" spans="1:6" ht="15.75" customHeight="1">
      <c r="A3" s="176" t="str">
        <f>"单位名称："&amp;"云南大学附属医院"</f>
        <v>单位名称：云南大学附属医院</v>
      </c>
      <c r="B3" s="177"/>
      <c r="C3" s="178"/>
      <c r="D3" s="140"/>
      <c r="F3" s="76" t="s">
        <v>140</v>
      </c>
    </row>
    <row r="4" spans="1:6" ht="19.5" customHeight="1">
      <c r="A4" s="160" t="s">
        <v>141</v>
      </c>
      <c r="B4" s="126" t="s">
        <v>142</v>
      </c>
      <c r="C4" s="124" t="s">
        <v>143</v>
      </c>
      <c r="D4" s="174"/>
      <c r="E4" s="125"/>
      <c r="F4" s="126" t="s">
        <v>144</v>
      </c>
    </row>
    <row r="5" spans="1:6" ht="19.5" customHeight="1">
      <c r="A5" s="166"/>
      <c r="B5" s="127"/>
      <c r="C5" s="54" t="s">
        <v>33</v>
      </c>
      <c r="D5" s="54" t="s">
        <v>145</v>
      </c>
      <c r="E5" s="54" t="s">
        <v>146</v>
      </c>
      <c r="F5" s="127"/>
    </row>
    <row r="6" spans="1:6" ht="18.75" customHeight="1">
      <c r="A6" s="77">
        <v>1</v>
      </c>
      <c r="B6" s="77">
        <v>2</v>
      </c>
      <c r="C6" s="78">
        <v>3</v>
      </c>
      <c r="D6" s="77">
        <v>4</v>
      </c>
      <c r="E6" s="77">
        <v>5</v>
      </c>
      <c r="F6" s="77">
        <v>6</v>
      </c>
    </row>
    <row r="7" spans="1:6" ht="18.75" customHeight="1">
      <c r="A7" s="10"/>
      <c r="B7" s="10"/>
      <c r="C7" s="79"/>
      <c r="D7" s="10"/>
      <c r="E7" s="10"/>
      <c r="F7" s="10"/>
    </row>
    <row r="9" spans="1:6" ht="14.25" customHeight="1">
      <c r="A9" s="217" t="s">
        <v>802</v>
      </c>
      <c r="B9" s="217"/>
      <c r="C9" s="217"/>
      <c r="D9" s="217"/>
      <c r="E9" s="217"/>
      <c r="F9" s="217"/>
    </row>
  </sheetData>
  <mergeCells count="7">
    <mergeCell ref="A9:F9"/>
    <mergeCell ref="A4:A5"/>
    <mergeCell ref="B4:B5"/>
    <mergeCell ref="C4:E4"/>
    <mergeCell ref="A2:F2"/>
    <mergeCell ref="F4:F5"/>
    <mergeCell ref="A3:D3"/>
  </mergeCells>
  <phoneticPr fontId="2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47"/>
  <sheetViews>
    <sheetView showZeros="0" workbookViewId="0">
      <selection activeCell="I13" sqref="I13"/>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3.5" customHeight="1">
      <c r="B1" s="31"/>
      <c r="D1" s="80"/>
      <c r="E1" s="80"/>
      <c r="F1" s="80"/>
      <c r="G1" s="80"/>
      <c r="L1" s="31"/>
      <c r="M1" s="31"/>
      <c r="N1" s="31"/>
      <c r="O1" s="31"/>
      <c r="P1" s="31"/>
      <c r="U1" s="68"/>
      <c r="W1" s="47" t="s">
        <v>147</v>
      </c>
    </row>
    <row r="2" spans="1:23" ht="27.75" customHeight="1">
      <c r="A2" s="143" t="s">
        <v>148</v>
      </c>
      <c r="B2" s="143"/>
      <c r="C2" s="143"/>
      <c r="D2" s="143"/>
      <c r="E2" s="143"/>
      <c r="F2" s="143"/>
      <c r="G2" s="143"/>
      <c r="H2" s="143"/>
      <c r="I2" s="143"/>
      <c r="J2" s="143"/>
      <c r="K2" s="143"/>
      <c r="L2" s="143"/>
      <c r="M2" s="143"/>
      <c r="N2" s="143"/>
      <c r="O2" s="143"/>
      <c r="P2" s="143"/>
      <c r="Q2" s="143"/>
      <c r="R2" s="143"/>
      <c r="S2" s="143"/>
      <c r="T2" s="143"/>
      <c r="U2" s="143"/>
      <c r="V2" s="143"/>
      <c r="W2" s="143"/>
    </row>
    <row r="3" spans="1:23" ht="13.5" customHeight="1">
      <c r="A3" s="176" t="str">
        <f>"单位名称："&amp;"云南大学附属医院"</f>
        <v>单位名称：云南大学附属医院</v>
      </c>
      <c r="B3" s="186"/>
      <c r="C3" s="186"/>
      <c r="D3" s="186"/>
      <c r="E3" s="186"/>
      <c r="F3" s="186"/>
      <c r="G3" s="186"/>
      <c r="H3" s="33"/>
      <c r="I3" s="33"/>
      <c r="J3" s="33"/>
      <c r="K3" s="33"/>
      <c r="L3" s="33"/>
      <c r="M3" s="33"/>
      <c r="N3" s="33"/>
      <c r="O3" s="33"/>
      <c r="P3" s="33"/>
      <c r="Q3" s="33"/>
      <c r="U3" s="68"/>
      <c r="W3" s="51" t="s">
        <v>140</v>
      </c>
    </row>
    <row r="4" spans="1:23" ht="21.75" customHeight="1">
      <c r="A4" s="183" t="s">
        <v>149</v>
      </c>
      <c r="B4" s="183" t="s">
        <v>150</v>
      </c>
      <c r="C4" s="183" t="s">
        <v>151</v>
      </c>
      <c r="D4" s="160" t="s">
        <v>152</v>
      </c>
      <c r="E4" s="160" t="s">
        <v>153</v>
      </c>
      <c r="F4" s="160" t="s">
        <v>154</v>
      </c>
      <c r="G4" s="160" t="s">
        <v>155</v>
      </c>
      <c r="H4" s="162" t="s">
        <v>156</v>
      </c>
      <c r="I4" s="162"/>
      <c r="J4" s="162"/>
      <c r="K4" s="162"/>
      <c r="L4" s="187"/>
      <c r="M4" s="187"/>
      <c r="N4" s="187"/>
      <c r="O4" s="187"/>
      <c r="P4" s="187"/>
      <c r="Q4" s="188"/>
      <c r="R4" s="162"/>
      <c r="S4" s="162"/>
      <c r="T4" s="162"/>
      <c r="U4" s="162"/>
      <c r="V4" s="162"/>
      <c r="W4" s="162"/>
    </row>
    <row r="5" spans="1:23" ht="21.75" customHeight="1">
      <c r="A5" s="184"/>
      <c r="B5" s="184"/>
      <c r="C5" s="184"/>
      <c r="D5" s="179"/>
      <c r="E5" s="179"/>
      <c r="F5" s="179"/>
      <c r="G5" s="179"/>
      <c r="H5" s="162" t="s">
        <v>31</v>
      </c>
      <c r="I5" s="188" t="s">
        <v>34</v>
      </c>
      <c r="J5" s="188"/>
      <c r="K5" s="188"/>
      <c r="L5" s="187"/>
      <c r="M5" s="187"/>
      <c r="N5" s="187" t="s">
        <v>157</v>
      </c>
      <c r="O5" s="187"/>
      <c r="P5" s="187"/>
      <c r="Q5" s="188" t="s">
        <v>37</v>
      </c>
      <c r="R5" s="162" t="s">
        <v>52</v>
      </c>
      <c r="S5" s="188"/>
      <c r="T5" s="188"/>
      <c r="U5" s="188"/>
      <c r="V5" s="188"/>
      <c r="W5" s="188"/>
    </row>
    <row r="6" spans="1:23" ht="15" customHeight="1">
      <c r="A6" s="185"/>
      <c r="B6" s="185"/>
      <c r="C6" s="185"/>
      <c r="D6" s="166"/>
      <c r="E6" s="166"/>
      <c r="F6" s="166"/>
      <c r="G6" s="166"/>
      <c r="H6" s="162"/>
      <c r="I6" s="188" t="s">
        <v>158</v>
      </c>
      <c r="J6" s="188" t="s">
        <v>159</v>
      </c>
      <c r="K6" s="188" t="s">
        <v>160</v>
      </c>
      <c r="L6" s="189" t="s">
        <v>161</v>
      </c>
      <c r="M6" s="189" t="s">
        <v>162</v>
      </c>
      <c r="N6" s="189" t="s">
        <v>34</v>
      </c>
      <c r="O6" s="189" t="s">
        <v>35</v>
      </c>
      <c r="P6" s="189" t="s">
        <v>36</v>
      </c>
      <c r="Q6" s="188"/>
      <c r="R6" s="188" t="s">
        <v>33</v>
      </c>
      <c r="S6" s="188" t="s">
        <v>44</v>
      </c>
      <c r="T6" s="188" t="s">
        <v>163</v>
      </c>
      <c r="U6" s="188" t="s">
        <v>40</v>
      </c>
      <c r="V6" s="188" t="s">
        <v>41</v>
      </c>
      <c r="W6" s="188" t="s">
        <v>42</v>
      </c>
    </row>
    <row r="7" spans="1:23" ht="27.75" customHeight="1">
      <c r="A7" s="185"/>
      <c r="B7" s="185"/>
      <c r="C7" s="185"/>
      <c r="D7" s="166"/>
      <c r="E7" s="166"/>
      <c r="F7" s="166"/>
      <c r="G7" s="166"/>
      <c r="H7" s="162"/>
      <c r="I7" s="188"/>
      <c r="J7" s="188"/>
      <c r="K7" s="188"/>
      <c r="L7" s="189"/>
      <c r="M7" s="189"/>
      <c r="N7" s="189"/>
      <c r="O7" s="189"/>
      <c r="P7" s="189"/>
      <c r="Q7" s="188"/>
      <c r="R7" s="188"/>
      <c r="S7" s="188"/>
      <c r="T7" s="188"/>
      <c r="U7" s="188"/>
      <c r="V7" s="188"/>
      <c r="W7" s="188"/>
    </row>
    <row r="8" spans="1:23" ht="15" customHeight="1">
      <c r="A8" s="82">
        <v>1</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c r="T8" s="82">
        <v>20</v>
      </c>
      <c r="U8" s="82">
        <v>21</v>
      </c>
      <c r="V8" s="82">
        <v>22</v>
      </c>
      <c r="W8" s="82">
        <v>23</v>
      </c>
    </row>
    <row r="9" spans="1:23" ht="18.75" customHeight="1">
      <c r="A9" s="13" t="s">
        <v>46</v>
      </c>
      <c r="B9" s="83"/>
      <c r="C9" s="13"/>
      <c r="D9" s="13"/>
      <c r="E9" s="13"/>
      <c r="F9" s="13"/>
      <c r="G9" s="13"/>
      <c r="H9" s="29">
        <v>1576016250.74</v>
      </c>
      <c r="I9" s="29">
        <v>88457130.209999993</v>
      </c>
      <c r="J9" s="29">
        <v>22618587.559999999</v>
      </c>
      <c r="K9" s="29">
        <v>25600</v>
      </c>
      <c r="L9" s="29">
        <v>65812942.649999999</v>
      </c>
      <c r="M9" s="29"/>
      <c r="N9" s="29"/>
      <c r="O9" s="29"/>
      <c r="P9" s="29"/>
      <c r="Q9" s="29"/>
      <c r="R9" s="29">
        <v>1487559120.53</v>
      </c>
      <c r="S9" s="29">
        <v>1441559120.53</v>
      </c>
      <c r="T9" s="29"/>
      <c r="U9" s="29"/>
      <c r="V9" s="29"/>
      <c r="W9" s="29">
        <v>46000000</v>
      </c>
    </row>
    <row r="10" spans="1:23" ht="31.35" customHeight="1">
      <c r="A10" s="84" t="s">
        <v>46</v>
      </c>
      <c r="B10" s="83" t="s">
        <v>164</v>
      </c>
      <c r="C10" s="13" t="s">
        <v>165</v>
      </c>
      <c r="D10" s="13" t="s">
        <v>93</v>
      </c>
      <c r="E10" s="13" t="s">
        <v>94</v>
      </c>
      <c r="F10" s="13" t="s">
        <v>166</v>
      </c>
      <c r="G10" s="13" t="s">
        <v>167</v>
      </c>
      <c r="H10" s="29">
        <v>74130000</v>
      </c>
      <c r="I10" s="29">
        <v>57330948</v>
      </c>
      <c r="J10" s="29">
        <v>14332737</v>
      </c>
      <c r="K10" s="29"/>
      <c r="L10" s="29">
        <v>42998211</v>
      </c>
      <c r="M10" s="29"/>
      <c r="N10" s="29"/>
      <c r="O10" s="29"/>
      <c r="P10" s="29"/>
      <c r="Q10" s="29"/>
      <c r="R10" s="29">
        <v>16799052</v>
      </c>
      <c r="S10" s="29">
        <v>16799052</v>
      </c>
      <c r="T10" s="29"/>
      <c r="U10" s="29"/>
      <c r="V10" s="29"/>
      <c r="W10" s="29"/>
    </row>
    <row r="11" spans="1:23" ht="31.35" customHeight="1">
      <c r="A11" s="84" t="s">
        <v>46</v>
      </c>
      <c r="B11" s="83" t="s">
        <v>164</v>
      </c>
      <c r="C11" s="13" t="s">
        <v>165</v>
      </c>
      <c r="D11" s="13" t="s">
        <v>93</v>
      </c>
      <c r="E11" s="13" t="s">
        <v>94</v>
      </c>
      <c r="F11" s="13" t="s">
        <v>168</v>
      </c>
      <c r="G11" s="13" t="s">
        <v>169</v>
      </c>
      <c r="H11" s="29">
        <v>58700000</v>
      </c>
      <c r="I11" s="29">
        <v>45024</v>
      </c>
      <c r="J11" s="29">
        <v>11231</v>
      </c>
      <c r="K11" s="29">
        <v>100</v>
      </c>
      <c r="L11" s="29">
        <v>33693</v>
      </c>
      <c r="M11" s="29"/>
      <c r="N11" s="29"/>
      <c r="O11" s="29"/>
      <c r="P11" s="29"/>
      <c r="Q11" s="29"/>
      <c r="R11" s="29">
        <v>58654976</v>
      </c>
      <c r="S11" s="29">
        <v>58654976</v>
      </c>
      <c r="T11" s="29"/>
      <c r="U11" s="29"/>
      <c r="V11" s="29"/>
      <c r="W11" s="29"/>
    </row>
    <row r="12" spans="1:23" ht="31.35" customHeight="1">
      <c r="A12" s="84" t="s">
        <v>46</v>
      </c>
      <c r="B12" s="83" t="s">
        <v>164</v>
      </c>
      <c r="C12" s="13" t="s">
        <v>165</v>
      </c>
      <c r="D12" s="13" t="s">
        <v>93</v>
      </c>
      <c r="E12" s="13" t="s">
        <v>94</v>
      </c>
      <c r="F12" s="13" t="s">
        <v>170</v>
      </c>
      <c r="G12" s="13" t="s">
        <v>171</v>
      </c>
      <c r="H12" s="29">
        <v>4777579</v>
      </c>
      <c r="I12" s="29">
        <v>4777579</v>
      </c>
      <c r="J12" s="29">
        <v>1194394.75</v>
      </c>
      <c r="K12" s="29"/>
      <c r="L12" s="29">
        <v>3583184.25</v>
      </c>
      <c r="M12" s="29"/>
      <c r="N12" s="29"/>
      <c r="O12" s="29"/>
      <c r="P12" s="29"/>
      <c r="Q12" s="29"/>
      <c r="R12" s="29"/>
      <c r="S12" s="29"/>
      <c r="T12" s="29"/>
      <c r="U12" s="29"/>
      <c r="V12" s="29"/>
      <c r="W12" s="29"/>
    </row>
    <row r="13" spans="1:23" ht="31.35" customHeight="1">
      <c r="A13" s="84" t="s">
        <v>46</v>
      </c>
      <c r="B13" s="83" t="s">
        <v>164</v>
      </c>
      <c r="C13" s="13" t="s">
        <v>165</v>
      </c>
      <c r="D13" s="13" t="s">
        <v>93</v>
      </c>
      <c r="E13" s="13" t="s">
        <v>94</v>
      </c>
      <c r="F13" s="13" t="s">
        <v>172</v>
      </c>
      <c r="G13" s="13" t="s">
        <v>173</v>
      </c>
      <c r="H13" s="29">
        <v>410340261</v>
      </c>
      <c r="I13" s="29">
        <v>11444400</v>
      </c>
      <c r="J13" s="29">
        <v>2854725</v>
      </c>
      <c r="K13" s="29">
        <v>25500</v>
      </c>
      <c r="L13" s="29">
        <v>8564175</v>
      </c>
      <c r="M13" s="29"/>
      <c r="N13" s="29"/>
      <c r="O13" s="29"/>
      <c r="P13" s="29"/>
      <c r="Q13" s="29"/>
      <c r="R13" s="29">
        <v>398895861</v>
      </c>
      <c r="S13" s="29">
        <v>398895861</v>
      </c>
      <c r="T13" s="29"/>
      <c r="U13" s="29"/>
      <c r="V13" s="29"/>
      <c r="W13" s="29"/>
    </row>
    <row r="14" spans="1:23" ht="31.35" customHeight="1">
      <c r="A14" s="84" t="s">
        <v>46</v>
      </c>
      <c r="B14" s="83" t="s">
        <v>174</v>
      </c>
      <c r="C14" s="13" t="s">
        <v>175</v>
      </c>
      <c r="D14" s="13" t="s">
        <v>82</v>
      </c>
      <c r="E14" s="13" t="s">
        <v>83</v>
      </c>
      <c r="F14" s="13" t="s">
        <v>176</v>
      </c>
      <c r="G14" s="13" t="s">
        <v>177</v>
      </c>
      <c r="H14" s="29">
        <v>26680000</v>
      </c>
      <c r="I14" s="29"/>
      <c r="J14" s="29"/>
      <c r="K14" s="29"/>
      <c r="L14" s="29"/>
      <c r="M14" s="29"/>
      <c r="N14" s="29"/>
      <c r="O14" s="29"/>
      <c r="P14" s="29"/>
      <c r="Q14" s="29"/>
      <c r="R14" s="29">
        <v>26680000</v>
      </c>
      <c r="S14" s="29">
        <v>26680000</v>
      </c>
      <c r="T14" s="29"/>
      <c r="U14" s="29"/>
      <c r="V14" s="29"/>
      <c r="W14" s="29"/>
    </row>
    <row r="15" spans="1:23" ht="31.35" customHeight="1">
      <c r="A15" s="84" t="s">
        <v>46</v>
      </c>
      <c r="B15" s="83" t="s">
        <v>174</v>
      </c>
      <c r="C15" s="13" t="s">
        <v>175</v>
      </c>
      <c r="D15" s="13" t="s">
        <v>88</v>
      </c>
      <c r="E15" s="13" t="s">
        <v>87</v>
      </c>
      <c r="F15" s="13" t="s">
        <v>178</v>
      </c>
      <c r="G15" s="13" t="s">
        <v>179</v>
      </c>
      <c r="H15" s="29">
        <v>920000</v>
      </c>
      <c r="I15" s="29">
        <v>147144.66</v>
      </c>
      <c r="J15" s="29">
        <v>36786.17</v>
      </c>
      <c r="K15" s="29"/>
      <c r="L15" s="29">
        <v>110358.49</v>
      </c>
      <c r="M15" s="29"/>
      <c r="N15" s="29"/>
      <c r="O15" s="29"/>
      <c r="P15" s="29"/>
      <c r="Q15" s="29"/>
      <c r="R15" s="29">
        <v>772855.34</v>
      </c>
      <c r="S15" s="29">
        <v>772855.34</v>
      </c>
      <c r="T15" s="29"/>
      <c r="U15" s="29"/>
      <c r="V15" s="29"/>
      <c r="W15" s="29"/>
    </row>
    <row r="16" spans="1:23" ht="31.35" customHeight="1">
      <c r="A16" s="84" t="s">
        <v>46</v>
      </c>
      <c r="B16" s="83" t="s">
        <v>174</v>
      </c>
      <c r="C16" s="13" t="s">
        <v>175</v>
      </c>
      <c r="D16" s="13" t="s">
        <v>101</v>
      </c>
      <c r="E16" s="13" t="s">
        <v>102</v>
      </c>
      <c r="F16" s="13" t="s">
        <v>180</v>
      </c>
      <c r="G16" s="13" t="s">
        <v>181</v>
      </c>
      <c r="H16" s="29">
        <v>24879373.329999998</v>
      </c>
      <c r="I16" s="29">
        <v>7945811.75</v>
      </c>
      <c r="J16" s="29">
        <v>1986452.94</v>
      </c>
      <c r="K16" s="29"/>
      <c r="L16" s="29">
        <v>5959358.8099999996</v>
      </c>
      <c r="M16" s="29"/>
      <c r="N16" s="29"/>
      <c r="O16" s="29"/>
      <c r="P16" s="29"/>
      <c r="Q16" s="29"/>
      <c r="R16" s="29">
        <v>16933561.579999998</v>
      </c>
      <c r="S16" s="29">
        <v>16933561.579999998</v>
      </c>
      <c r="T16" s="29"/>
      <c r="U16" s="29"/>
      <c r="V16" s="29"/>
      <c r="W16" s="29"/>
    </row>
    <row r="17" spans="1:23" ht="31.35" customHeight="1">
      <c r="A17" s="84" t="s">
        <v>46</v>
      </c>
      <c r="B17" s="83" t="s">
        <v>174</v>
      </c>
      <c r="C17" s="13" t="s">
        <v>175</v>
      </c>
      <c r="D17" s="13" t="s">
        <v>101</v>
      </c>
      <c r="E17" s="13" t="s">
        <v>102</v>
      </c>
      <c r="F17" s="13" t="s">
        <v>182</v>
      </c>
      <c r="G17" s="13" t="s">
        <v>183</v>
      </c>
      <c r="H17" s="29">
        <v>562000</v>
      </c>
      <c r="I17" s="29">
        <v>562000</v>
      </c>
      <c r="J17" s="29">
        <v>140500</v>
      </c>
      <c r="K17" s="29"/>
      <c r="L17" s="29">
        <v>421500</v>
      </c>
      <c r="M17" s="29"/>
      <c r="N17" s="29"/>
      <c r="O17" s="29"/>
      <c r="P17" s="29"/>
      <c r="Q17" s="29"/>
      <c r="R17" s="29"/>
      <c r="S17" s="29"/>
      <c r="T17" s="29"/>
      <c r="U17" s="29"/>
      <c r="V17" s="29"/>
      <c r="W17" s="29"/>
    </row>
    <row r="18" spans="1:23" ht="31.35" customHeight="1">
      <c r="A18" s="84" t="s">
        <v>46</v>
      </c>
      <c r="B18" s="83" t="s">
        <v>174</v>
      </c>
      <c r="C18" s="13" t="s">
        <v>175</v>
      </c>
      <c r="D18" s="13" t="s">
        <v>103</v>
      </c>
      <c r="E18" s="13" t="s">
        <v>104</v>
      </c>
      <c r="F18" s="13" t="s">
        <v>184</v>
      </c>
      <c r="G18" s="13" t="s">
        <v>185</v>
      </c>
      <c r="H18" s="29">
        <v>12439686.67</v>
      </c>
      <c r="I18" s="29">
        <v>5192352.8</v>
      </c>
      <c r="J18" s="29">
        <v>1298088.2</v>
      </c>
      <c r="K18" s="29"/>
      <c r="L18" s="29">
        <v>3894264.6</v>
      </c>
      <c r="M18" s="29"/>
      <c r="N18" s="29"/>
      <c r="O18" s="29"/>
      <c r="P18" s="29"/>
      <c r="Q18" s="29"/>
      <c r="R18" s="29">
        <v>7247333.8700000001</v>
      </c>
      <c r="S18" s="29">
        <v>7247333.8700000001</v>
      </c>
      <c r="T18" s="29"/>
      <c r="U18" s="29"/>
      <c r="V18" s="29"/>
      <c r="W18" s="29"/>
    </row>
    <row r="19" spans="1:23" ht="31.35" customHeight="1">
      <c r="A19" s="84" t="s">
        <v>46</v>
      </c>
      <c r="B19" s="83" t="s">
        <v>174</v>
      </c>
      <c r="C19" s="13" t="s">
        <v>175</v>
      </c>
      <c r="D19" s="13" t="s">
        <v>105</v>
      </c>
      <c r="E19" s="13" t="s">
        <v>106</v>
      </c>
      <c r="F19" s="13" t="s">
        <v>178</v>
      </c>
      <c r="G19" s="13" t="s">
        <v>179</v>
      </c>
      <c r="H19" s="29">
        <v>680940</v>
      </c>
      <c r="I19" s="29">
        <v>680940</v>
      </c>
      <c r="J19" s="29">
        <v>680940</v>
      </c>
      <c r="K19" s="29"/>
      <c r="L19" s="29"/>
      <c r="M19" s="29"/>
      <c r="N19" s="29"/>
      <c r="O19" s="29"/>
      <c r="P19" s="29"/>
      <c r="Q19" s="29"/>
      <c r="R19" s="29"/>
      <c r="S19" s="29"/>
      <c r="T19" s="29"/>
      <c r="U19" s="29"/>
      <c r="V19" s="29"/>
      <c r="W19" s="29"/>
    </row>
    <row r="20" spans="1:23" ht="31.35" customHeight="1">
      <c r="A20" s="84" t="s">
        <v>46</v>
      </c>
      <c r="B20" s="83" t="s">
        <v>186</v>
      </c>
      <c r="C20" s="13" t="s">
        <v>187</v>
      </c>
      <c r="D20" s="13" t="s">
        <v>84</v>
      </c>
      <c r="E20" s="13" t="s">
        <v>85</v>
      </c>
      <c r="F20" s="13" t="s">
        <v>188</v>
      </c>
      <c r="G20" s="13" t="s">
        <v>189</v>
      </c>
      <c r="H20" s="29">
        <v>13340000</v>
      </c>
      <c r="I20" s="29"/>
      <c r="J20" s="29"/>
      <c r="K20" s="29"/>
      <c r="L20" s="29"/>
      <c r="M20" s="29"/>
      <c r="N20" s="29"/>
      <c r="O20" s="29"/>
      <c r="P20" s="29"/>
      <c r="Q20" s="29"/>
      <c r="R20" s="29">
        <v>13340000</v>
      </c>
      <c r="S20" s="29">
        <v>13340000</v>
      </c>
      <c r="T20" s="29"/>
      <c r="U20" s="29"/>
      <c r="V20" s="29"/>
      <c r="W20" s="29"/>
    </row>
    <row r="21" spans="1:23" ht="31.35" customHeight="1">
      <c r="A21" s="84" t="s">
        <v>46</v>
      </c>
      <c r="B21" s="83" t="s">
        <v>190</v>
      </c>
      <c r="C21" s="13" t="s">
        <v>115</v>
      </c>
      <c r="D21" s="13" t="s">
        <v>114</v>
      </c>
      <c r="E21" s="13" t="s">
        <v>115</v>
      </c>
      <c r="F21" s="13" t="s">
        <v>191</v>
      </c>
      <c r="G21" s="13" t="s">
        <v>115</v>
      </c>
      <c r="H21" s="29">
        <v>36900000</v>
      </c>
      <c r="I21" s="29"/>
      <c r="J21" s="29"/>
      <c r="K21" s="29"/>
      <c r="L21" s="29"/>
      <c r="M21" s="29"/>
      <c r="N21" s="29"/>
      <c r="O21" s="29"/>
      <c r="P21" s="29"/>
      <c r="Q21" s="29"/>
      <c r="R21" s="29">
        <v>36900000</v>
      </c>
      <c r="S21" s="29">
        <v>36900000</v>
      </c>
      <c r="T21" s="29"/>
      <c r="U21" s="29"/>
      <c r="V21" s="29"/>
      <c r="W21" s="29"/>
    </row>
    <row r="22" spans="1:23" ht="31.35" customHeight="1">
      <c r="A22" s="84" t="s">
        <v>46</v>
      </c>
      <c r="B22" s="83" t="s">
        <v>192</v>
      </c>
      <c r="C22" s="13" t="s">
        <v>193</v>
      </c>
      <c r="D22" s="13" t="s">
        <v>93</v>
      </c>
      <c r="E22" s="13" t="s">
        <v>94</v>
      </c>
      <c r="F22" s="13" t="s">
        <v>194</v>
      </c>
      <c r="G22" s="13" t="s">
        <v>195</v>
      </c>
      <c r="H22" s="29">
        <v>7282160</v>
      </c>
      <c r="I22" s="29"/>
      <c r="J22" s="29"/>
      <c r="K22" s="29"/>
      <c r="L22" s="29"/>
      <c r="M22" s="29"/>
      <c r="N22" s="29"/>
      <c r="O22" s="29"/>
      <c r="P22" s="29"/>
      <c r="Q22" s="29"/>
      <c r="R22" s="29">
        <v>7282160</v>
      </c>
      <c r="S22" s="29">
        <v>7282160</v>
      </c>
      <c r="T22" s="29"/>
      <c r="U22" s="29"/>
      <c r="V22" s="29"/>
      <c r="W22" s="29"/>
    </row>
    <row r="23" spans="1:23" ht="31.35" customHeight="1">
      <c r="A23" s="84" t="s">
        <v>46</v>
      </c>
      <c r="B23" s="83" t="s">
        <v>192</v>
      </c>
      <c r="C23" s="13" t="s">
        <v>193</v>
      </c>
      <c r="D23" s="13" t="s">
        <v>93</v>
      </c>
      <c r="E23" s="13" t="s">
        <v>94</v>
      </c>
      <c r="F23" s="13" t="s">
        <v>196</v>
      </c>
      <c r="G23" s="13" t="s">
        <v>197</v>
      </c>
      <c r="H23" s="29">
        <v>13304122</v>
      </c>
      <c r="I23" s="29"/>
      <c r="J23" s="29"/>
      <c r="K23" s="29"/>
      <c r="L23" s="29"/>
      <c r="M23" s="29"/>
      <c r="N23" s="29"/>
      <c r="O23" s="29"/>
      <c r="P23" s="29"/>
      <c r="Q23" s="29"/>
      <c r="R23" s="29">
        <v>13304122</v>
      </c>
      <c r="S23" s="29">
        <v>13304122</v>
      </c>
      <c r="T23" s="29"/>
      <c r="U23" s="29"/>
      <c r="V23" s="29"/>
      <c r="W23" s="29"/>
    </row>
    <row r="24" spans="1:23" ht="31.35" customHeight="1">
      <c r="A24" s="84" t="s">
        <v>46</v>
      </c>
      <c r="B24" s="83" t="s">
        <v>198</v>
      </c>
      <c r="C24" s="13" t="s">
        <v>199</v>
      </c>
      <c r="D24" s="13" t="s">
        <v>93</v>
      </c>
      <c r="E24" s="13" t="s">
        <v>94</v>
      </c>
      <c r="F24" s="13" t="s">
        <v>200</v>
      </c>
      <c r="G24" s="13" t="s">
        <v>199</v>
      </c>
      <c r="H24" s="29">
        <v>43650040</v>
      </c>
      <c r="I24" s="29"/>
      <c r="J24" s="29"/>
      <c r="K24" s="29"/>
      <c r="L24" s="29"/>
      <c r="M24" s="29"/>
      <c r="N24" s="29"/>
      <c r="O24" s="29"/>
      <c r="P24" s="29"/>
      <c r="Q24" s="29"/>
      <c r="R24" s="29">
        <v>43650040</v>
      </c>
      <c r="S24" s="29">
        <v>43650040</v>
      </c>
      <c r="T24" s="29"/>
      <c r="U24" s="29"/>
      <c r="V24" s="29"/>
      <c r="W24" s="29"/>
    </row>
    <row r="25" spans="1:23" ht="31.35" customHeight="1">
      <c r="A25" s="84" t="s">
        <v>46</v>
      </c>
      <c r="B25" s="83" t="s">
        <v>201</v>
      </c>
      <c r="C25" s="13" t="s">
        <v>202</v>
      </c>
      <c r="D25" s="13" t="s">
        <v>93</v>
      </c>
      <c r="E25" s="13" t="s">
        <v>94</v>
      </c>
      <c r="F25" s="13" t="s">
        <v>203</v>
      </c>
      <c r="G25" s="13" t="s">
        <v>204</v>
      </c>
      <c r="H25" s="29">
        <v>296800</v>
      </c>
      <c r="I25" s="29"/>
      <c r="J25" s="29"/>
      <c r="K25" s="29"/>
      <c r="L25" s="29"/>
      <c r="M25" s="29"/>
      <c r="N25" s="29"/>
      <c r="O25" s="29"/>
      <c r="P25" s="29"/>
      <c r="Q25" s="29"/>
      <c r="R25" s="29">
        <v>296800</v>
      </c>
      <c r="S25" s="29">
        <v>296800</v>
      </c>
      <c r="T25" s="29"/>
      <c r="U25" s="29"/>
      <c r="V25" s="29"/>
      <c r="W25" s="29"/>
    </row>
    <row r="26" spans="1:23" ht="31.35" customHeight="1">
      <c r="A26" s="84" t="s">
        <v>46</v>
      </c>
      <c r="B26" s="83" t="s">
        <v>205</v>
      </c>
      <c r="C26" s="13" t="s">
        <v>144</v>
      </c>
      <c r="D26" s="13" t="s">
        <v>93</v>
      </c>
      <c r="E26" s="13" t="s">
        <v>94</v>
      </c>
      <c r="F26" s="13" t="s">
        <v>206</v>
      </c>
      <c r="G26" s="13" t="s">
        <v>144</v>
      </c>
      <c r="H26" s="29">
        <v>31700</v>
      </c>
      <c r="I26" s="29"/>
      <c r="J26" s="29"/>
      <c r="K26" s="29"/>
      <c r="L26" s="29"/>
      <c r="M26" s="29"/>
      <c r="N26" s="29"/>
      <c r="O26" s="29"/>
      <c r="P26" s="29"/>
      <c r="Q26" s="29"/>
      <c r="R26" s="29">
        <v>31700</v>
      </c>
      <c r="S26" s="29">
        <v>31700</v>
      </c>
      <c r="T26" s="29"/>
      <c r="U26" s="29"/>
      <c r="V26" s="29"/>
      <c r="W26" s="29"/>
    </row>
    <row r="27" spans="1:23" ht="31.35" customHeight="1">
      <c r="A27" s="84" t="s">
        <v>46</v>
      </c>
      <c r="B27" s="83" t="s">
        <v>207</v>
      </c>
      <c r="C27" s="13" t="s">
        <v>208</v>
      </c>
      <c r="D27" s="13" t="s">
        <v>93</v>
      </c>
      <c r="E27" s="13" t="s">
        <v>94</v>
      </c>
      <c r="F27" s="13" t="s">
        <v>209</v>
      </c>
      <c r="G27" s="13" t="s">
        <v>208</v>
      </c>
      <c r="H27" s="29">
        <v>3300000</v>
      </c>
      <c r="I27" s="29"/>
      <c r="J27" s="29"/>
      <c r="K27" s="29"/>
      <c r="L27" s="29"/>
      <c r="M27" s="29"/>
      <c r="N27" s="29"/>
      <c r="O27" s="29"/>
      <c r="P27" s="29"/>
      <c r="Q27" s="29"/>
      <c r="R27" s="29">
        <v>3300000</v>
      </c>
      <c r="S27" s="29">
        <v>3300000</v>
      </c>
      <c r="T27" s="29"/>
      <c r="U27" s="29"/>
      <c r="V27" s="29"/>
      <c r="W27" s="29"/>
    </row>
    <row r="28" spans="1:23" ht="31.35" customHeight="1">
      <c r="A28" s="84" t="s">
        <v>46</v>
      </c>
      <c r="B28" s="83" t="s">
        <v>210</v>
      </c>
      <c r="C28" s="13" t="s">
        <v>211</v>
      </c>
      <c r="D28" s="13" t="s">
        <v>80</v>
      </c>
      <c r="E28" s="13" t="s">
        <v>81</v>
      </c>
      <c r="F28" s="13" t="s">
        <v>212</v>
      </c>
      <c r="G28" s="13" t="s">
        <v>213</v>
      </c>
      <c r="H28" s="29">
        <v>330930</v>
      </c>
      <c r="I28" s="29">
        <v>330930</v>
      </c>
      <c r="J28" s="29">
        <v>82732.5</v>
      </c>
      <c r="K28" s="29"/>
      <c r="L28" s="29">
        <v>248197.5</v>
      </c>
      <c r="M28" s="29"/>
      <c r="N28" s="29"/>
      <c r="O28" s="29"/>
      <c r="P28" s="29"/>
      <c r="Q28" s="29"/>
      <c r="R28" s="29"/>
      <c r="S28" s="29"/>
      <c r="T28" s="29"/>
      <c r="U28" s="29"/>
      <c r="V28" s="29"/>
      <c r="W28" s="29"/>
    </row>
    <row r="29" spans="1:23" ht="31.35" customHeight="1">
      <c r="A29" s="84" t="s">
        <v>46</v>
      </c>
      <c r="B29" s="83" t="s">
        <v>210</v>
      </c>
      <c r="C29" s="13" t="s">
        <v>211</v>
      </c>
      <c r="D29" s="13" t="s">
        <v>93</v>
      </c>
      <c r="E29" s="13" t="s">
        <v>94</v>
      </c>
      <c r="F29" s="13" t="s">
        <v>214</v>
      </c>
      <c r="G29" s="13" t="s">
        <v>215</v>
      </c>
      <c r="H29" s="29">
        <v>64756</v>
      </c>
      <c r="I29" s="29"/>
      <c r="J29" s="29"/>
      <c r="K29" s="29"/>
      <c r="L29" s="29"/>
      <c r="M29" s="29"/>
      <c r="N29" s="29"/>
      <c r="O29" s="29"/>
      <c r="P29" s="29"/>
      <c r="Q29" s="29"/>
      <c r="R29" s="29">
        <v>64756</v>
      </c>
      <c r="S29" s="29">
        <v>64756</v>
      </c>
      <c r="T29" s="29"/>
      <c r="U29" s="29"/>
      <c r="V29" s="29"/>
      <c r="W29" s="29"/>
    </row>
    <row r="30" spans="1:23" ht="31.35" customHeight="1">
      <c r="A30" s="84" t="s">
        <v>46</v>
      </c>
      <c r="B30" s="83" t="s">
        <v>210</v>
      </c>
      <c r="C30" s="13" t="s">
        <v>211</v>
      </c>
      <c r="D30" s="13" t="s">
        <v>93</v>
      </c>
      <c r="E30" s="13" t="s">
        <v>94</v>
      </c>
      <c r="F30" s="13" t="s">
        <v>216</v>
      </c>
      <c r="G30" s="13" t="s">
        <v>217</v>
      </c>
      <c r="H30" s="29">
        <v>1089150</v>
      </c>
      <c r="I30" s="29"/>
      <c r="J30" s="29"/>
      <c r="K30" s="29"/>
      <c r="L30" s="29"/>
      <c r="M30" s="29"/>
      <c r="N30" s="29"/>
      <c r="O30" s="29"/>
      <c r="P30" s="29"/>
      <c r="Q30" s="29"/>
      <c r="R30" s="29">
        <v>1089150</v>
      </c>
      <c r="S30" s="29">
        <v>1089150</v>
      </c>
      <c r="T30" s="29"/>
      <c r="U30" s="29"/>
      <c r="V30" s="29"/>
      <c r="W30" s="29"/>
    </row>
    <row r="31" spans="1:23" ht="31.35" customHeight="1">
      <c r="A31" s="84" t="s">
        <v>46</v>
      </c>
      <c r="B31" s="83" t="s">
        <v>210</v>
      </c>
      <c r="C31" s="13" t="s">
        <v>211</v>
      </c>
      <c r="D31" s="13" t="s">
        <v>93</v>
      </c>
      <c r="E31" s="13" t="s">
        <v>94</v>
      </c>
      <c r="F31" s="13" t="s">
        <v>218</v>
      </c>
      <c r="G31" s="13" t="s">
        <v>219</v>
      </c>
      <c r="H31" s="29">
        <v>17800</v>
      </c>
      <c r="I31" s="29"/>
      <c r="J31" s="29"/>
      <c r="K31" s="29"/>
      <c r="L31" s="29"/>
      <c r="M31" s="29"/>
      <c r="N31" s="29"/>
      <c r="O31" s="29"/>
      <c r="P31" s="29"/>
      <c r="Q31" s="29"/>
      <c r="R31" s="29">
        <v>17800</v>
      </c>
      <c r="S31" s="29">
        <v>17800</v>
      </c>
      <c r="T31" s="29"/>
      <c r="U31" s="29"/>
      <c r="V31" s="29"/>
      <c r="W31" s="29"/>
    </row>
    <row r="32" spans="1:23" ht="31.35" customHeight="1">
      <c r="A32" s="84" t="s">
        <v>46</v>
      </c>
      <c r="B32" s="83" t="s">
        <v>210</v>
      </c>
      <c r="C32" s="13" t="s">
        <v>211</v>
      </c>
      <c r="D32" s="13" t="s">
        <v>93</v>
      </c>
      <c r="E32" s="13" t="s">
        <v>94</v>
      </c>
      <c r="F32" s="13" t="s">
        <v>220</v>
      </c>
      <c r="G32" s="13" t="s">
        <v>221</v>
      </c>
      <c r="H32" s="29">
        <v>2264366.21</v>
      </c>
      <c r="I32" s="29"/>
      <c r="J32" s="29"/>
      <c r="K32" s="29"/>
      <c r="L32" s="29"/>
      <c r="M32" s="29"/>
      <c r="N32" s="29"/>
      <c r="O32" s="29"/>
      <c r="P32" s="29"/>
      <c r="Q32" s="29"/>
      <c r="R32" s="29">
        <v>2264366.21</v>
      </c>
      <c r="S32" s="29">
        <v>2264366.21</v>
      </c>
      <c r="T32" s="29"/>
      <c r="U32" s="29"/>
      <c r="V32" s="29"/>
      <c r="W32" s="29"/>
    </row>
    <row r="33" spans="1:23" ht="31.35" customHeight="1">
      <c r="A33" s="84" t="s">
        <v>46</v>
      </c>
      <c r="B33" s="83" t="s">
        <v>210</v>
      </c>
      <c r="C33" s="13" t="s">
        <v>211</v>
      </c>
      <c r="D33" s="13" t="s">
        <v>93</v>
      </c>
      <c r="E33" s="13" t="s">
        <v>94</v>
      </c>
      <c r="F33" s="13" t="s">
        <v>222</v>
      </c>
      <c r="G33" s="13" t="s">
        <v>223</v>
      </c>
      <c r="H33" s="29">
        <v>6637103.5800000001</v>
      </c>
      <c r="I33" s="29"/>
      <c r="J33" s="29"/>
      <c r="K33" s="29"/>
      <c r="L33" s="29"/>
      <c r="M33" s="29"/>
      <c r="N33" s="29"/>
      <c r="O33" s="29"/>
      <c r="P33" s="29"/>
      <c r="Q33" s="29"/>
      <c r="R33" s="29">
        <v>6637103.5800000001</v>
      </c>
      <c r="S33" s="29">
        <v>6637103.5800000001</v>
      </c>
      <c r="T33" s="29"/>
      <c r="U33" s="29"/>
      <c r="V33" s="29"/>
      <c r="W33" s="29"/>
    </row>
    <row r="34" spans="1:23" ht="31.35" customHeight="1">
      <c r="A34" s="84" t="s">
        <v>46</v>
      </c>
      <c r="B34" s="83" t="s">
        <v>210</v>
      </c>
      <c r="C34" s="13" t="s">
        <v>211</v>
      </c>
      <c r="D34" s="13" t="s">
        <v>93</v>
      </c>
      <c r="E34" s="13" t="s">
        <v>94</v>
      </c>
      <c r="F34" s="13" t="s">
        <v>224</v>
      </c>
      <c r="G34" s="13" t="s">
        <v>225</v>
      </c>
      <c r="H34" s="29">
        <v>267700</v>
      </c>
      <c r="I34" s="29"/>
      <c r="J34" s="29"/>
      <c r="K34" s="29"/>
      <c r="L34" s="29"/>
      <c r="M34" s="29"/>
      <c r="N34" s="29"/>
      <c r="O34" s="29"/>
      <c r="P34" s="29"/>
      <c r="Q34" s="29"/>
      <c r="R34" s="29">
        <v>267700</v>
      </c>
      <c r="S34" s="29">
        <v>267700</v>
      </c>
      <c r="T34" s="29"/>
      <c r="U34" s="29"/>
      <c r="V34" s="29"/>
      <c r="W34" s="29"/>
    </row>
    <row r="35" spans="1:23" ht="31.35" customHeight="1">
      <c r="A35" s="84" t="s">
        <v>46</v>
      </c>
      <c r="B35" s="83" t="s">
        <v>210</v>
      </c>
      <c r="C35" s="13" t="s">
        <v>211</v>
      </c>
      <c r="D35" s="13" t="s">
        <v>93</v>
      </c>
      <c r="E35" s="13" t="s">
        <v>94</v>
      </c>
      <c r="F35" s="13" t="s">
        <v>226</v>
      </c>
      <c r="G35" s="13" t="s">
        <v>227</v>
      </c>
      <c r="H35" s="29">
        <v>120000</v>
      </c>
      <c r="I35" s="29"/>
      <c r="J35" s="29"/>
      <c r="K35" s="29"/>
      <c r="L35" s="29"/>
      <c r="M35" s="29"/>
      <c r="N35" s="29"/>
      <c r="O35" s="29"/>
      <c r="P35" s="29"/>
      <c r="Q35" s="29"/>
      <c r="R35" s="29">
        <v>120000</v>
      </c>
      <c r="S35" s="29">
        <v>120000</v>
      </c>
      <c r="T35" s="29"/>
      <c r="U35" s="29"/>
      <c r="V35" s="29"/>
      <c r="W35" s="29"/>
    </row>
    <row r="36" spans="1:23" ht="31.35" customHeight="1">
      <c r="A36" s="84" t="s">
        <v>46</v>
      </c>
      <c r="B36" s="83" t="s">
        <v>210</v>
      </c>
      <c r="C36" s="13" t="s">
        <v>211</v>
      </c>
      <c r="D36" s="13" t="s">
        <v>93</v>
      </c>
      <c r="E36" s="13" t="s">
        <v>94</v>
      </c>
      <c r="F36" s="13" t="s">
        <v>228</v>
      </c>
      <c r="G36" s="13" t="s">
        <v>229</v>
      </c>
      <c r="H36" s="29">
        <v>4905000</v>
      </c>
      <c r="I36" s="29"/>
      <c r="J36" s="29"/>
      <c r="K36" s="29"/>
      <c r="L36" s="29"/>
      <c r="M36" s="29"/>
      <c r="N36" s="29"/>
      <c r="O36" s="29"/>
      <c r="P36" s="29"/>
      <c r="Q36" s="29"/>
      <c r="R36" s="29">
        <v>4905000</v>
      </c>
      <c r="S36" s="29">
        <v>4905000</v>
      </c>
      <c r="T36" s="29"/>
      <c r="U36" s="29"/>
      <c r="V36" s="29"/>
      <c r="W36" s="29"/>
    </row>
    <row r="37" spans="1:23" ht="31.35" customHeight="1">
      <c r="A37" s="84" t="s">
        <v>46</v>
      </c>
      <c r="B37" s="83" t="s">
        <v>210</v>
      </c>
      <c r="C37" s="13" t="s">
        <v>211</v>
      </c>
      <c r="D37" s="13" t="s">
        <v>93</v>
      </c>
      <c r="E37" s="13" t="s">
        <v>94</v>
      </c>
      <c r="F37" s="13" t="s">
        <v>230</v>
      </c>
      <c r="G37" s="13" t="s">
        <v>231</v>
      </c>
      <c r="H37" s="29">
        <v>1440741</v>
      </c>
      <c r="I37" s="29"/>
      <c r="J37" s="29"/>
      <c r="K37" s="29"/>
      <c r="L37" s="29"/>
      <c r="M37" s="29"/>
      <c r="N37" s="29"/>
      <c r="O37" s="29"/>
      <c r="P37" s="29"/>
      <c r="Q37" s="29"/>
      <c r="R37" s="29">
        <v>1440741</v>
      </c>
      <c r="S37" s="29">
        <v>1440741</v>
      </c>
      <c r="T37" s="29"/>
      <c r="U37" s="29"/>
      <c r="V37" s="29"/>
      <c r="W37" s="29"/>
    </row>
    <row r="38" spans="1:23" ht="31.35" customHeight="1">
      <c r="A38" s="84" t="s">
        <v>46</v>
      </c>
      <c r="B38" s="83" t="s">
        <v>210</v>
      </c>
      <c r="C38" s="13" t="s">
        <v>211</v>
      </c>
      <c r="D38" s="13" t="s">
        <v>93</v>
      </c>
      <c r="E38" s="13" t="s">
        <v>94</v>
      </c>
      <c r="F38" s="13" t="s">
        <v>232</v>
      </c>
      <c r="G38" s="13" t="s">
        <v>233</v>
      </c>
      <c r="H38" s="29">
        <v>74000</v>
      </c>
      <c r="I38" s="29"/>
      <c r="J38" s="29"/>
      <c r="K38" s="29"/>
      <c r="L38" s="29"/>
      <c r="M38" s="29"/>
      <c r="N38" s="29"/>
      <c r="O38" s="29"/>
      <c r="P38" s="29"/>
      <c r="Q38" s="29"/>
      <c r="R38" s="29">
        <v>74000</v>
      </c>
      <c r="S38" s="29">
        <v>74000</v>
      </c>
      <c r="T38" s="29"/>
      <c r="U38" s="29"/>
      <c r="V38" s="29"/>
      <c r="W38" s="29"/>
    </row>
    <row r="39" spans="1:23" ht="31.35" customHeight="1">
      <c r="A39" s="84" t="s">
        <v>46</v>
      </c>
      <c r="B39" s="83" t="s">
        <v>210</v>
      </c>
      <c r="C39" s="13" t="s">
        <v>211</v>
      </c>
      <c r="D39" s="13" t="s">
        <v>93</v>
      </c>
      <c r="E39" s="13" t="s">
        <v>94</v>
      </c>
      <c r="F39" s="13" t="s">
        <v>234</v>
      </c>
      <c r="G39" s="13" t="s">
        <v>235</v>
      </c>
      <c r="H39" s="29">
        <v>4005880</v>
      </c>
      <c r="I39" s="29"/>
      <c r="J39" s="29"/>
      <c r="K39" s="29"/>
      <c r="L39" s="29"/>
      <c r="M39" s="29"/>
      <c r="N39" s="29"/>
      <c r="O39" s="29"/>
      <c r="P39" s="29"/>
      <c r="Q39" s="29"/>
      <c r="R39" s="29">
        <v>4005880</v>
      </c>
      <c r="S39" s="29">
        <v>4005880</v>
      </c>
      <c r="T39" s="29"/>
      <c r="U39" s="29"/>
      <c r="V39" s="29"/>
      <c r="W39" s="29"/>
    </row>
    <row r="40" spans="1:23" ht="31.35" customHeight="1">
      <c r="A40" s="84" t="s">
        <v>46</v>
      </c>
      <c r="B40" s="83" t="s">
        <v>210</v>
      </c>
      <c r="C40" s="13" t="s">
        <v>211</v>
      </c>
      <c r="D40" s="13" t="s">
        <v>93</v>
      </c>
      <c r="E40" s="13" t="s">
        <v>94</v>
      </c>
      <c r="F40" s="13" t="s">
        <v>236</v>
      </c>
      <c r="G40" s="13" t="s">
        <v>237</v>
      </c>
      <c r="H40" s="29">
        <v>773771806</v>
      </c>
      <c r="I40" s="29"/>
      <c r="J40" s="29"/>
      <c r="K40" s="29"/>
      <c r="L40" s="29"/>
      <c r="M40" s="29"/>
      <c r="N40" s="29"/>
      <c r="O40" s="29"/>
      <c r="P40" s="29"/>
      <c r="Q40" s="29"/>
      <c r="R40" s="29">
        <v>773771806</v>
      </c>
      <c r="S40" s="29">
        <v>763409361.95000005</v>
      </c>
      <c r="T40" s="29"/>
      <c r="U40" s="29"/>
      <c r="V40" s="29"/>
      <c r="W40" s="29">
        <v>10362444.050000001</v>
      </c>
    </row>
    <row r="41" spans="1:23" ht="31.35" customHeight="1">
      <c r="A41" s="84" t="s">
        <v>46</v>
      </c>
      <c r="B41" s="83" t="s">
        <v>210</v>
      </c>
      <c r="C41" s="13" t="s">
        <v>211</v>
      </c>
      <c r="D41" s="13" t="s">
        <v>93</v>
      </c>
      <c r="E41" s="13" t="s">
        <v>94</v>
      </c>
      <c r="F41" s="13" t="s">
        <v>238</v>
      </c>
      <c r="G41" s="13" t="s">
        <v>239</v>
      </c>
      <c r="H41" s="29">
        <v>556960</v>
      </c>
      <c r="I41" s="29"/>
      <c r="J41" s="29"/>
      <c r="K41" s="29"/>
      <c r="L41" s="29"/>
      <c r="M41" s="29"/>
      <c r="N41" s="29"/>
      <c r="O41" s="29"/>
      <c r="P41" s="29"/>
      <c r="Q41" s="29"/>
      <c r="R41" s="29">
        <v>556960</v>
      </c>
      <c r="S41" s="29">
        <v>556960</v>
      </c>
      <c r="T41" s="29"/>
      <c r="U41" s="29"/>
      <c r="V41" s="29"/>
      <c r="W41" s="29"/>
    </row>
    <row r="42" spans="1:23" ht="31.35" customHeight="1">
      <c r="A42" s="84" t="s">
        <v>46</v>
      </c>
      <c r="B42" s="83" t="s">
        <v>210</v>
      </c>
      <c r="C42" s="13" t="s">
        <v>211</v>
      </c>
      <c r="D42" s="13" t="s">
        <v>93</v>
      </c>
      <c r="E42" s="13" t="s">
        <v>94</v>
      </c>
      <c r="F42" s="13" t="s">
        <v>240</v>
      </c>
      <c r="G42" s="13" t="s">
        <v>241</v>
      </c>
      <c r="H42" s="29">
        <v>3713140</v>
      </c>
      <c r="I42" s="29"/>
      <c r="J42" s="29"/>
      <c r="K42" s="29"/>
      <c r="L42" s="29"/>
      <c r="M42" s="29"/>
      <c r="N42" s="29"/>
      <c r="O42" s="29"/>
      <c r="P42" s="29"/>
      <c r="Q42" s="29"/>
      <c r="R42" s="29">
        <v>3713140</v>
      </c>
      <c r="S42" s="29">
        <v>3713140</v>
      </c>
      <c r="T42" s="29"/>
      <c r="U42" s="29"/>
      <c r="V42" s="29"/>
      <c r="W42" s="29"/>
    </row>
    <row r="43" spans="1:23" ht="31.35" customHeight="1">
      <c r="A43" s="84" t="s">
        <v>46</v>
      </c>
      <c r="B43" s="83" t="s">
        <v>210</v>
      </c>
      <c r="C43" s="13" t="s">
        <v>211</v>
      </c>
      <c r="D43" s="13" t="s">
        <v>93</v>
      </c>
      <c r="E43" s="13" t="s">
        <v>94</v>
      </c>
      <c r="F43" s="13" t="s">
        <v>242</v>
      </c>
      <c r="G43" s="13" t="s">
        <v>243</v>
      </c>
      <c r="H43" s="29">
        <v>8525700</v>
      </c>
      <c r="I43" s="29"/>
      <c r="J43" s="29"/>
      <c r="K43" s="29"/>
      <c r="L43" s="29"/>
      <c r="M43" s="29"/>
      <c r="N43" s="29"/>
      <c r="O43" s="29"/>
      <c r="P43" s="29"/>
      <c r="Q43" s="29"/>
      <c r="R43" s="29">
        <v>8525700</v>
      </c>
      <c r="S43" s="29">
        <v>8525700</v>
      </c>
      <c r="T43" s="29"/>
      <c r="U43" s="29"/>
      <c r="V43" s="29"/>
      <c r="W43" s="29"/>
    </row>
    <row r="44" spans="1:23" ht="31.35" customHeight="1">
      <c r="A44" s="84" t="s">
        <v>46</v>
      </c>
      <c r="B44" s="83" t="s">
        <v>210</v>
      </c>
      <c r="C44" s="13" t="s">
        <v>211</v>
      </c>
      <c r="D44" s="13" t="s">
        <v>93</v>
      </c>
      <c r="E44" s="13" t="s">
        <v>94</v>
      </c>
      <c r="F44" s="13" t="s">
        <v>244</v>
      </c>
      <c r="G44" s="13" t="s">
        <v>245</v>
      </c>
      <c r="H44" s="29">
        <v>20000</v>
      </c>
      <c r="I44" s="29"/>
      <c r="J44" s="29"/>
      <c r="K44" s="29"/>
      <c r="L44" s="29"/>
      <c r="M44" s="29"/>
      <c r="N44" s="29"/>
      <c r="O44" s="29"/>
      <c r="P44" s="29"/>
      <c r="Q44" s="29"/>
      <c r="R44" s="29">
        <v>20000</v>
      </c>
      <c r="S44" s="29">
        <v>20000</v>
      </c>
      <c r="T44" s="29"/>
      <c r="U44" s="29"/>
      <c r="V44" s="29"/>
      <c r="W44" s="29"/>
    </row>
    <row r="45" spans="1:23" ht="31.35" customHeight="1">
      <c r="A45" s="84" t="s">
        <v>46</v>
      </c>
      <c r="B45" s="83" t="s">
        <v>210</v>
      </c>
      <c r="C45" s="13" t="s">
        <v>211</v>
      </c>
      <c r="D45" s="13" t="s">
        <v>93</v>
      </c>
      <c r="E45" s="13" t="s">
        <v>94</v>
      </c>
      <c r="F45" s="13" t="s">
        <v>246</v>
      </c>
      <c r="G45" s="13" t="s">
        <v>247</v>
      </c>
      <c r="H45" s="29">
        <v>359000</v>
      </c>
      <c r="I45" s="29"/>
      <c r="J45" s="29"/>
      <c r="K45" s="29"/>
      <c r="L45" s="29"/>
      <c r="M45" s="29"/>
      <c r="N45" s="29"/>
      <c r="O45" s="29"/>
      <c r="P45" s="29"/>
      <c r="Q45" s="29"/>
      <c r="R45" s="29">
        <v>359000</v>
      </c>
      <c r="S45" s="29">
        <v>359000</v>
      </c>
      <c r="T45" s="29"/>
      <c r="U45" s="29"/>
      <c r="V45" s="29"/>
      <c r="W45" s="29"/>
    </row>
    <row r="46" spans="1:23" ht="31.35" customHeight="1">
      <c r="A46" s="84" t="s">
        <v>46</v>
      </c>
      <c r="B46" s="83" t="s">
        <v>210</v>
      </c>
      <c r="C46" s="13" t="s">
        <v>211</v>
      </c>
      <c r="D46" s="13" t="s">
        <v>93</v>
      </c>
      <c r="E46" s="13" t="s">
        <v>94</v>
      </c>
      <c r="F46" s="13" t="s">
        <v>212</v>
      </c>
      <c r="G46" s="13" t="s">
        <v>213</v>
      </c>
      <c r="H46" s="29">
        <v>35637555.950000003</v>
      </c>
      <c r="I46" s="29"/>
      <c r="J46" s="29"/>
      <c r="K46" s="29"/>
      <c r="L46" s="29"/>
      <c r="M46" s="29"/>
      <c r="N46" s="29"/>
      <c r="O46" s="29"/>
      <c r="P46" s="29"/>
      <c r="Q46" s="29"/>
      <c r="R46" s="29">
        <v>35637555.950000003</v>
      </c>
      <c r="S46" s="29"/>
      <c r="T46" s="29"/>
      <c r="U46" s="29"/>
      <c r="V46" s="29"/>
      <c r="W46" s="29">
        <v>35637555.950000003</v>
      </c>
    </row>
    <row r="47" spans="1:23" ht="18.75" customHeight="1">
      <c r="A47" s="180" t="s">
        <v>116</v>
      </c>
      <c r="B47" s="181"/>
      <c r="C47" s="181"/>
      <c r="D47" s="181"/>
      <c r="E47" s="181"/>
      <c r="F47" s="181"/>
      <c r="G47" s="182"/>
      <c r="H47" s="29">
        <v>1576016250.74</v>
      </c>
      <c r="I47" s="29">
        <v>88457130.209999993</v>
      </c>
      <c r="J47" s="29">
        <v>22618587.559999999</v>
      </c>
      <c r="K47" s="29">
        <v>25600</v>
      </c>
      <c r="L47" s="29">
        <v>65812942.649999999</v>
      </c>
      <c r="M47" s="29"/>
      <c r="N47" s="29"/>
      <c r="O47" s="29"/>
      <c r="P47" s="29"/>
      <c r="Q47" s="29"/>
      <c r="R47" s="29">
        <v>1487559120.53</v>
      </c>
      <c r="S47" s="29">
        <v>1441559120.53</v>
      </c>
      <c r="T47" s="29"/>
      <c r="U47" s="29"/>
      <c r="V47" s="29"/>
      <c r="W47" s="29">
        <v>46000000</v>
      </c>
    </row>
  </sheetData>
  <mergeCells count="30">
    <mergeCell ref="U6:U7"/>
    <mergeCell ref="V6:V7"/>
    <mergeCell ref="W6:W7"/>
    <mergeCell ref="I6:I7"/>
    <mergeCell ref="O6:O7"/>
    <mergeCell ref="P6:P7"/>
    <mergeCell ref="R6:R7"/>
    <mergeCell ref="S6:S7"/>
    <mergeCell ref="T6:T7"/>
    <mergeCell ref="J6:J7"/>
    <mergeCell ref="K6:K7"/>
    <mergeCell ref="L6:L7"/>
    <mergeCell ref="M6:M7"/>
    <mergeCell ref="N6:N7"/>
    <mergeCell ref="D4:D7"/>
    <mergeCell ref="A47:G47"/>
    <mergeCell ref="A2:W2"/>
    <mergeCell ref="E4:E7"/>
    <mergeCell ref="A4:A7"/>
    <mergeCell ref="C4:C7"/>
    <mergeCell ref="A3:G3"/>
    <mergeCell ref="F4:F7"/>
    <mergeCell ref="G4:G7"/>
    <mergeCell ref="B4:B7"/>
    <mergeCell ref="N5:P5"/>
    <mergeCell ref="R5:W5"/>
    <mergeCell ref="Q5:Q7"/>
    <mergeCell ref="H4:W4"/>
    <mergeCell ref="H5:H7"/>
    <mergeCell ref="I5:M5"/>
  </mergeCells>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136"/>
  <sheetViews>
    <sheetView showZeros="0" workbookViewId="0">
      <selection activeCell="M101" sqref="M101"/>
    </sheetView>
  </sheetViews>
  <sheetFormatPr defaultColWidth="9.125" defaultRowHeight="14.25" customHeight="1"/>
  <cols>
    <col min="1" max="1" width="14.625" style="218" customWidth="1"/>
    <col min="2" max="2" width="21" style="218" customWidth="1"/>
    <col min="3" max="3" width="31.375" style="218" customWidth="1"/>
    <col min="4" max="4" width="23.875" style="218" customWidth="1"/>
    <col min="5" max="5" width="15.625" style="218" customWidth="1"/>
    <col min="6" max="6" width="19.75" style="218" customWidth="1"/>
    <col min="7" max="7" width="14.875" style="218" customWidth="1"/>
    <col min="8" max="8" width="19.75" style="218" customWidth="1"/>
    <col min="9" max="16" width="14.125" style="218" customWidth="1"/>
    <col min="17" max="17" width="13.625" style="218" customWidth="1"/>
    <col min="18" max="23" width="15.125" style="218" customWidth="1"/>
    <col min="24" max="16384" width="9.125" style="218"/>
  </cols>
  <sheetData>
    <row r="1" spans="1:23" ht="13.5" customHeight="1">
      <c r="E1" s="219"/>
      <c r="F1" s="219"/>
      <c r="G1" s="219"/>
      <c r="H1" s="219"/>
      <c r="U1" s="220"/>
      <c r="W1" s="221" t="s">
        <v>248</v>
      </c>
    </row>
    <row r="2" spans="1:23" ht="27.75" customHeight="1">
      <c r="A2" s="222" t="s">
        <v>249</v>
      </c>
      <c r="B2" s="222"/>
      <c r="C2" s="222"/>
      <c r="D2" s="222"/>
      <c r="E2" s="222"/>
      <c r="F2" s="222"/>
      <c r="G2" s="222"/>
      <c r="H2" s="222"/>
      <c r="I2" s="222"/>
      <c r="J2" s="222"/>
      <c r="K2" s="222"/>
      <c r="L2" s="222"/>
      <c r="M2" s="222"/>
      <c r="N2" s="222"/>
      <c r="O2" s="222"/>
      <c r="P2" s="222"/>
      <c r="Q2" s="222"/>
      <c r="R2" s="222"/>
      <c r="S2" s="222"/>
      <c r="T2" s="222"/>
      <c r="U2" s="222"/>
      <c r="V2" s="222"/>
      <c r="W2" s="222"/>
    </row>
    <row r="3" spans="1:23" ht="13.5" customHeight="1">
      <c r="A3" s="223" t="str">
        <f t="shared" ref="A3:B3" si="0">"单位名称："&amp;"云南大学附属医院"</f>
        <v>单位名称：云南大学附属医院</v>
      </c>
      <c r="B3" s="224" t="str">
        <f t="shared" si="0"/>
        <v>单位名称：云南大学附属医院</v>
      </c>
      <c r="C3" s="225"/>
      <c r="D3" s="225"/>
      <c r="E3" s="225"/>
      <c r="F3" s="225"/>
      <c r="G3" s="225"/>
      <c r="H3" s="225"/>
      <c r="I3" s="225"/>
      <c r="J3" s="226"/>
      <c r="K3" s="226"/>
      <c r="L3" s="226"/>
      <c r="M3" s="226"/>
      <c r="N3" s="226"/>
      <c r="O3" s="226"/>
      <c r="P3" s="226"/>
      <c r="Q3" s="226"/>
      <c r="U3" s="220"/>
      <c r="W3" s="227" t="s">
        <v>140</v>
      </c>
    </row>
    <row r="4" spans="1:23" ht="21.75" customHeight="1">
      <c r="A4" s="228" t="s">
        <v>250</v>
      </c>
      <c r="B4" s="228" t="s">
        <v>150</v>
      </c>
      <c r="C4" s="228" t="s">
        <v>151</v>
      </c>
      <c r="D4" s="228" t="s">
        <v>251</v>
      </c>
      <c r="E4" s="229" t="s">
        <v>152</v>
      </c>
      <c r="F4" s="229" t="s">
        <v>153</v>
      </c>
      <c r="G4" s="229" t="s">
        <v>154</v>
      </c>
      <c r="H4" s="229" t="s">
        <v>155</v>
      </c>
      <c r="I4" s="230" t="s">
        <v>31</v>
      </c>
      <c r="J4" s="230" t="s">
        <v>252</v>
      </c>
      <c r="K4" s="230"/>
      <c r="L4" s="230"/>
      <c r="M4" s="230"/>
      <c r="N4" s="231" t="s">
        <v>157</v>
      </c>
      <c r="O4" s="231"/>
      <c r="P4" s="231"/>
      <c r="Q4" s="229" t="s">
        <v>37</v>
      </c>
      <c r="R4" s="232" t="s">
        <v>52</v>
      </c>
      <c r="S4" s="233"/>
      <c r="T4" s="233"/>
      <c r="U4" s="233"/>
      <c r="V4" s="233"/>
      <c r="W4" s="234"/>
    </row>
    <row r="5" spans="1:23" ht="21.75" customHeight="1">
      <c r="A5" s="235"/>
      <c r="B5" s="235"/>
      <c r="C5" s="235"/>
      <c r="D5" s="235"/>
      <c r="E5" s="236"/>
      <c r="F5" s="236"/>
      <c r="G5" s="236"/>
      <c r="H5" s="236"/>
      <c r="I5" s="230"/>
      <c r="J5" s="237" t="s">
        <v>34</v>
      </c>
      <c r="K5" s="237"/>
      <c r="L5" s="237" t="s">
        <v>35</v>
      </c>
      <c r="M5" s="237" t="s">
        <v>36</v>
      </c>
      <c r="N5" s="238" t="s">
        <v>34</v>
      </c>
      <c r="O5" s="238" t="s">
        <v>35</v>
      </c>
      <c r="P5" s="238" t="s">
        <v>36</v>
      </c>
      <c r="Q5" s="236"/>
      <c r="R5" s="229" t="s">
        <v>33</v>
      </c>
      <c r="S5" s="229" t="s">
        <v>44</v>
      </c>
      <c r="T5" s="229" t="s">
        <v>163</v>
      </c>
      <c r="U5" s="229" t="s">
        <v>40</v>
      </c>
      <c r="V5" s="229" t="s">
        <v>41</v>
      </c>
      <c r="W5" s="229" t="s">
        <v>42</v>
      </c>
    </row>
    <row r="6" spans="1:23" ht="40.5" customHeight="1">
      <c r="A6" s="239"/>
      <c r="B6" s="239"/>
      <c r="C6" s="239"/>
      <c r="D6" s="239"/>
      <c r="E6" s="240"/>
      <c r="F6" s="240"/>
      <c r="G6" s="240"/>
      <c r="H6" s="240"/>
      <c r="I6" s="230"/>
      <c r="J6" s="241" t="s">
        <v>33</v>
      </c>
      <c r="K6" s="241" t="s">
        <v>253</v>
      </c>
      <c r="L6" s="237"/>
      <c r="M6" s="237"/>
      <c r="N6" s="240"/>
      <c r="O6" s="240"/>
      <c r="P6" s="240"/>
      <c r="Q6" s="240"/>
      <c r="R6" s="240"/>
      <c r="S6" s="240"/>
      <c r="T6" s="240"/>
      <c r="U6" s="242"/>
      <c r="V6" s="240"/>
      <c r="W6" s="240"/>
    </row>
    <row r="7" spans="1:23" ht="15" customHeight="1">
      <c r="A7" s="243">
        <v>1</v>
      </c>
      <c r="B7" s="243">
        <v>2</v>
      </c>
      <c r="C7" s="243">
        <v>3</v>
      </c>
      <c r="D7" s="243">
        <v>4</v>
      </c>
      <c r="E7" s="243">
        <v>5</v>
      </c>
      <c r="F7" s="243">
        <v>6</v>
      </c>
      <c r="G7" s="243">
        <v>7</v>
      </c>
      <c r="H7" s="243">
        <v>8</v>
      </c>
      <c r="I7" s="244">
        <v>9</v>
      </c>
      <c r="J7" s="244">
        <v>10</v>
      </c>
      <c r="K7" s="244">
        <v>11</v>
      </c>
      <c r="L7" s="244">
        <v>12</v>
      </c>
      <c r="M7" s="244">
        <v>13</v>
      </c>
      <c r="N7" s="243">
        <v>14</v>
      </c>
      <c r="O7" s="243">
        <v>15</v>
      </c>
      <c r="P7" s="243">
        <v>16</v>
      </c>
      <c r="Q7" s="243">
        <v>17</v>
      </c>
      <c r="R7" s="243">
        <v>18</v>
      </c>
      <c r="S7" s="243">
        <v>19</v>
      </c>
      <c r="T7" s="243">
        <v>20</v>
      </c>
      <c r="U7" s="243">
        <v>21</v>
      </c>
      <c r="V7" s="243">
        <v>22</v>
      </c>
      <c r="W7" s="243">
        <v>23</v>
      </c>
    </row>
    <row r="8" spans="1:23" ht="32.85" customHeight="1">
      <c r="A8" s="245"/>
      <c r="B8" s="246"/>
      <c r="C8" s="245" t="s">
        <v>254</v>
      </c>
      <c r="D8" s="245"/>
      <c r="E8" s="245"/>
      <c r="F8" s="245"/>
      <c r="G8" s="245"/>
      <c r="H8" s="245"/>
      <c r="I8" s="247">
        <v>1000000</v>
      </c>
      <c r="J8" s="247"/>
      <c r="K8" s="247"/>
      <c r="L8" s="247"/>
      <c r="M8" s="247"/>
      <c r="N8" s="247">
        <v>1000000</v>
      </c>
      <c r="O8" s="247"/>
      <c r="P8" s="247"/>
      <c r="Q8" s="247"/>
      <c r="R8" s="247"/>
      <c r="S8" s="247"/>
      <c r="T8" s="247"/>
      <c r="U8" s="248"/>
      <c r="V8" s="247"/>
      <c r="W8" s="247"/>
    </row>
    <row r="9" spans="1:23" ht="32.85" customHeight="1">
      <c r="A9" s="245" t="s">
        <v>255</v>
      </c>
      <c r="B9" s="246" t="s">
        <v>256</v>
      </c>
      <c r="C9" s="245" t="s">
        <v>254</v>
      </c>
      <c r="D9" s="245" t="s">
        <v>46</v>
      </c>
      <c r="E9" s="245" t="s">
        <v>93</v>
      </c>
      <c r="F9" s="245" t="s">
        <v>94</v>
      </c>
      <c r="G9" s="245" t="s">
        <v>228</v>
      </c>
      <c r="H9" s="245" t="s">
        <v>229</v>
      </c>
      <c r="I9" s="247">
        <v>115960</v>
      </c>
      <c r="J9" s="247"/>
      <c r="K9" s="247"/>
      <c r="L9" s="247"/>
      <c r="M9" s="247"/>
      <c r="N9" s="247">
        <v>115960</v>
      </c>
      <c r="O9" s="247"/>
      <c r="P9" s="247"/>
      <c r="Q9" s="247"/>
      <c r="R9" s="247"/>
      <c r="S9" s="247"/>
      <c r="T9" s="247"/>
      <c r="U9" s="248"/>
      <c r="V9" s="247"/>
      <c r="W9" s="247"/>
    </row>
    <row r="10" spans="1:23" ht="32.85" customHeight="1">
      <c r="A10" s="245" t="s">
        <v>255</v>
      </c>
      <c r="B10" s="246" t="s">
        <v>256</v>
      </c>
      <c r="C10" s="245" t="s">
        <v>254</v>
      </c>
      <c r="D10" s="245" t="s">
        <v>46</v>
      </c>
      <c r="E10" s="245" t="s">
        <v>93</v>
      </c>
      <c r="F10" s="245" t="s">
        <v>94</v>
      </c>
      <c r="G10" s="245" t="s">
        <v>257</v>
      </c>
      <c r="H10" s="245" t="s">
        <v>258</v>
      </c>
      <c r="I10" s="247">
        <v>44000</v>
      </c>
      <c r="J10" s="247"/>
      <c r="K10" s="247"/>
      <c r="L10" s="247"/>
      <c r="M10" s="247"/>
      <c r="N10" s="247">
        <v>44000</v>
      </c>
      <c r="O10" s="247"/>
      <c r="P10" s="247"/>
      <c r="Q10" s="247"/>
      <c r="R10" s="247"/>
      <c r="S10" s="247"/>
      <c r="T10" s="247"/>
      <c r="U10" s="248"/>
      <c r="V10" s="247"/>
      <c r="W10" s="247"/>
    </row>
    <row r="11" spans="1:23" ht="32.85" customHeight="1">
      <c r="A11" s="245" t="s">
        <v>255</v>
      </c>
      <c r="B11" s="246" t="s">
        <v>256</v>
      </c>
      <c r="C11" s="245" t="s">
        <v>254</v>
      </c>
      <c r="D11" s="245" t="s">
        <v>46</v>
      </c>
      <c r="E11" s="245" t="s">
        <v>93</v>
      </c>
      <c r="F11" s="245" t="s">
        <v>94</v>
      </c>
      <c r="G11" s="245" t="s">
        <v>259</v>
      </c>
      <c r="H11" s="245" t="s">
        <v>260</v>
      </c>
      <c r="I11" s="247">
        <v>840040</v>
      </c>
      <c r="J11" s="247"/>
      <c r="K11" s="247"/>
      <c r="L11" s="247"/>
      <c r="M11" s="247"/>
      <c r="N11" s="247">
        <v>840040</v>
      </c>
      <c r="O11" s="247"/>
      <c r="P11" s="247"/>
      <c r="Q11" s="247"/>
      <c r="R11" s="247"/>
      <c r="S11" s="247"/>
      <c r="T11" s="247"/>
      <c r="U11" s="248"/>
      <c r="V11" s="247"/>
      <c r="W11" s="247"/>
    </row>
    <row r="12" spans="1:23" ht="32.85" customHeight="1">
      <c r="A12" s="245"/>
      <c r="B12" s="245"/>
      <c r="C12" s="245" t="s">
        <v>261</v>
      </c>
      <c r="D12" s="245"/>
      <c r="E12" s="245"/>
      <c r="F12" s="245"/>
      <c r="G12" s="245"/>
      <c r="H12" s="245"/>
      <c r="I12" s="247">
        <v>282789.37</v>
      </c>
      <c r="J12" s="247"/>
      <c r="K12" s="247"/>
      <c r="L12" s="247"/>
      <c r="M12" s="247"/>
      <c r="N12" s="247">
        <v>282789.37</v>
      </c>
      <c r="O12" s="247"/>
      <c r="P12" s="247"/>
      <c r="Q12" s="247"/>
      <c r="R12" s="247"/>
      <c r="S12" s="247"/>
      <c r="T12" s="247"/>
      <c r="U12" s="248"/>
      <c r="V12" s="247"/>
      <c r="W12" s="247"/>
    </row>
    <row r="13" spans="1:23" ht="32.85" customHeight="1">
      <c r="A13" s="245" t="s">
        <v>255</v>
      </c>
      <c r="B13" s="246" t="s">
        <v>262</v>
      </c>
      <c r="C13" s="245" t="s">
        <v>261</v>
      </c>
      <c r="D13" s="245" t="s">
        <v>46</v>
      </c>
      <c r="E13" s="245" t="s">
        <v>66</v>
      </c>
      <c r="F13" s="245" t="s">
        <v>67</v>
      </c>
      <c r="G13" s="245" t="s">
        <v>228</v>
      </c>
      <c r="H13" s="245" t="s">
        <v>229</v>
      </c>
      <c r="I13" s="247">
        <v>49</v>
      </c>
      <c r="J13" s="247"/>
      <c r="K13" s="247"/>
      <c r="L13" s="247"/>
      <c r="M13" s="247"/>
      <c r="N13" s="247">
        <v>49</v>
      </c>
      <c r="O13" s="247"/>
      <c r="P13" s="247"/>
      <c r="Q13" s="247"/>
      <c r="R13" s="247"/>
      <c r="S13" s="247"/>
      <c r="T13" s="247"/>
      <c r="U13" s="248"/>
      <c r="V13" s="247"/>
      <c r="W13" s="247"/>
    </row>
    <row r="14" spans="1:23" ht="32.85" customHeight="1">
      <c r="A14" s="245" t="s">
        <v>255</v>
      </c>
      <c r="B14" s="246" t="s">
        <v>262</v>
      </c>
      <c r="C14" s="245" t="s">
        <v>794</v>
      </c>
      <c r="D14" s="245" t="s">
        <v>46</v>
      </c>
      <c r="E14" s="245" t="s">
        <v>66</v>
      </c>
      <c r="F14" s="245" t="s">
        <v>67</v>
      </c>
      <c r="G14" s="245" t="s">
        <v>236</v>
      </c>
      <c r="H14" s="245" t="s">
        <v>237</v>
      </c>
      <c r="I14" s="247">
        <v>37208.5</v>
      </c>
      <c r="J14" s="247"/>
      <c r="K14" s="247"/>
      <c r="L14" s="247"/>
      <c r="M14" s="247"/>
      <c r="N14" s="247">
        <v>37208.5</v>
      </c>
      <c r="O14" s="247"/>
      <c r="P14" s="247"/>
      <c r="Q14" s="247"/>
      <c r="R14" s="247"/>
      <c r="S14" s="247"/>
      <c r="T14" s="247"/>
      <c r="U14" s="248"/>
      <c r="V14" s="247"/>
      <c r="W14" s="247"/>
    </row>
    <row r="15" spans="1:23" ht="32.85" customHeight="1">
      <c r="A15" s="245" t="s">
        <v>255</v>
      </c>
      <c r="B15" s="246" t="s">
        <v>262</v>
      </c>
      <c r="C15" s="245" t="s">
        <v>261</v>
      </c>
      <c r="D15" s="245" t="s">
        <v>46</v>
      </c>
      <c r="E15" s="245" t="s">
        <v>66</v>
      </c>
      <c r="F15" s="245" t="s">
        <v>67</v>
      </c>
      <c r="G15" s="245" t="s">
        <v>238</v>
      </c>
      <c r="H15" s="245" t="s">
        <v>239</v>
      </c>
      <c r="I15" s="247">
        <v>38800</v>
      </c>
      <c r="J15" s="247"/>
      <c r="K15" s="247"/>
      <c r="L15" s="247"/>
      <c r="M15" s="247"/>
      <c r="N15" s="247">
        <v>38800</v>
      </c>
      <c r="O15" s="247"/>
      <c r="P15" s="247"/>
      <c r="Q15" s="247"/>
      <c r="R15" s="247"/>
      <c r="S15" s="247"/>
      <c r="T15" s="247"/>
      <c r="U15" s="248"/>
      <c r="V15" s="247"/>
      <c r="W15" s="247"/>
    </row>
    <row r="16" spans="1:23" ht="32.85" customHeight="1">
      <c r="A16" s="245" t="s">
        <v>255</v>
      </c>
      <c r="B16" s="246" t="s">
        <v>262</v>
      </c>
      <c r="C16" s="245" t="s">
        <v>261</v>
      </c>
      <c r="D16" s="245" t="s">
        <v>46</v>
      </c>
      <c r="E16" s="245" t="s">
        <v>66</v>
      </c>
      <c r="F16" s="245" t="s">
        <v>67</v>
      </c>
      <c r="G16" s="245" t="s">
        <v>240</v>
      </c>
      <c r="H16" s="245" t="s">
        <v>241</v>
      </c>
      <c r="I16" s="247">
        <v>206731.87</v>
      </c>
      <c r="J16" s="247"/>
      <c r="K16" s="247"/>
      <c r="L16" s="247"/>
      <c r="M16" s="247"/>
      <c r="N16" s="247">
        <v>206731.87</v>
      </c>
      <c r="O16" s="247"/>
      <c r="P16" s="247"/>
      <c r="Q16" s="247"/>
      <c r="R16" s="247"/>
      <c r="S16" s="247"/>
      <c r="T16" s="247"/>
      <c r="U16" s="248"/>
      <c r="V16" s="247"/>
      <c r="W16" s="247"/>
    </row>
    <row r="17" spans="1:23" ht="32.85" customHeight="1">
      <c r="A17" s="245"/>
      <c r="B17" s="245"/>
      <c r="C17" s="245" t="s">
        <v>263</v>
      </c>
      <c r="D17" s="245"/>
      <c r="E17" s="245"/>
      <c r="F17" s="245"/>
      <c r="G17" s="245"/>
      <c r="H17" s="245"/>
      <c r="I17" s="247">
        <v>194993.5</v>
      </c>
      <c r="J17" s="247"/>
      <c r="K17" s="247"/>
      <c r="L17" s="247"/>
      <c r="M17" s="247"/>
      <c r="N17" s="247">
        <v>194993.5</v>
      </c>
      <c r="O17" s="247"/>
      <c r="P17" s="247"/>
      <c r="Q17" s="247"/>
      <c r="R17" s="247"/>
      <c r="S17" s="247"/>
      <c r="T17" s="247"/>
      <c r="U17" s="248"/>
      <c r="V17" s="247"/>
      <c r="W17" s="247"/>
    </row>
    <row r="18" spans="1:23" ht="32.85" customHeight="1">
      <c r="A18" s="245" t="s">
        <v>255</v>
      </c>
      <c r="B18" s="246" t="s">
        <v>264</v>
      </c>
      <c r="C18" s="245" t="s">
        <v>795</v>
      </c>
      <c r="D18" s="245" t="s">
        <v>46</v>
      </c>
      <c r="E18" s="245" t="s">
        <v>64</v>
      </c>
      <c r="F18" s="245" t="s">
        <v>65</v>
      </c>
      <c r="G18" s="245" t="s">
        <v>216</v>
      </c>
      <c r="H18" s="245" t="s">
        <v>217</v>
      </c>
      <c r="I18" s="247">
        <v>6000</v>
      </c>
      <c r="J18" s="247"/>
      <c r="K18" s="247"/>
      <c r="L18" s="247"/>
      <c r="M18" s="247"/>
      <c r="N18" s="247">
        <v>6000</v>
      </c>
      <c r="O18" s="247"/>
      <c r="P18" s="247"/>
      <c r="Q18" s="247"/>
      <c r="R18" s="247"/>
      <c r="S18" s="247"/>
      <c r="T18" s="247"/>
      <c r="U18" s="248"/>
      <c r="V18" s="247"/>
      <c r="W18" s="247"/>
    </row>
    <row r="19" spans="1:23" ht="32.85" customHeight="1">
      <c r="A19" s="245" t="s">
        <v>255</v>
      </c>
      <c r="B19" s="246" t="s">
        <v>264</v>
      </c>
      <c r="C19" s="245" t="s">
        <v>263</v>
      </c>
      <c r="D19" s="245" t="s">
        <v>46</v>
      </c>
      <c r="E19" s="245" t="s">
        <v>64</v>
      </c>
      <c r="F19" s="245" t="s">
        <v>65</v>
      </c>
      <c r="G19" s="245" t="s">
        <v>228</v>
      </c>
      <c r="H19" s="245" t="s">
        <v>229</v>
      </c>
      <c r="I19" s="247">
        <v>6000</v>
      </c>
      <c r="J19" s="247"/>
      <c r="K19" s="247"/>
      <c r="L19" s="247"/>
      <c r="M19" s="247"/>
      <c r="N19" s="247">
        <v>6000</v>
      </c>
      <c r="O19" s="247"/>
      <c r="P19" s="247"/>
      <c r="Q19" s="247"/>
      <c r="R19" s="247"/>
      <c r="S19" s="247"/>
      <c r="T19" s="247"/>
      <c r="U19" s="248"/>
      <c r="V19" s="247"/>
      <c r="W19" s="247"/>
    </row>
    <row r="20" spans="1:23" ht="32.85" customHeight="1">
      <c r="A20" s="245" t="s">
        <v>255</v>
      </c>
      <c r="B20" s="246" t="s">
        <v>264</v>
      </c>
      <c r="C20" s="245" t="s">
        <v>263</v>
      </c>
      <c r="D20" s="245" t="s">
        <v>46</v>
      </c>
      <c r="E20" s="245" t="s">
        <v>64</v>
      </c>
      <c r="F20" s="245" t="s">
        <v>65</v>
      </c>
      <c r="G20" s="245" t="s">
        <v>236</v>
      </c>
      <c r="H20" s="245" t="s">
        <v>237</v>
      </c>
      <c r="I20" s="247">
        <v>25383.5</v>
      </c>
      <c r="J20" s="247"/>
      <c r="K20" s="247"/>
      <c r="L20" s="247"/>
      <c r="M20" s="247"/>
      <c r="N20" s="247">
        <v>25383.5</v>
      </c>
      <c r="O20" s="247"/>
      <c r="P20" s="247"/>
      <c r="Q20" s="247"/>
      <c r="R20" s="247"/>
      <c r="S20" s="247"/>
      <c r="T20" s="247"/>
      <c r="U20" s="248"/>
      <c r="V20" s="247"/>
      <c r="W20" s="247"/>
    </row>
    <row r="21" spans="1:23" ht="32.85" customHeight="1">
      <c r="A21" s="245" t="s">
        <v>255</v>
      </c>
      <c r="B21" s="246" t="s">
        <v>264</v>
      </c>
      <c r="C21" s="245" t="s">
        <v>263</v>
      </c>
      <c r="D21" s="245" t="s">
        <v>46</v>
      </c>
      <c r="E21" s="245" t="s">
        <v>64</v>
      </c>
      <c r="F21" s="245" t="s">
        <v>65</v>
      </c>
      <c r="G21" s="245" t="s">
        <v>238</v>
      </c>
      <c r="H21" s="245" t="s">
        <v>239</v>
      </c>
      <c r="I21" s="247">
        <v>11200</v>
      </c>
      <c r="J21" s="247"/>
      <c r="K21" s="247"/>
      <c r="L21" s="247"/>
      <c r="M21" s="247"/>
      <c r="N21" s="247">
        <v>11200</v>
      </c>
      <c r="O21" s="247"/>
      <c r="P21" s="247"/>
      <c r="Q21" s="247"/>
      <c r="R21" s="247"/>
      <c r="S21" s="247"/>
      <c r="T21" s="247"/>
      <c r="U21" s="248"/>
      <c r="V21" s="247"/>
      <c r="W21" s="247"/>
    </row>
    <row r="22" spans="1:23" ht="32.85" customHeight="1">
      <c r="A22" s="245" t="s">
        <v>255</v>
      </c>
      <c r="B22" s="246" t="s">
        <v>264</v>
      </c>
      <c r="C22" s="245" t="s">
        <v>263</v>
      </c>
      <c r="D22" s="245" t="s">
        <v>46</v>
      </c>
      <c r="E22" s="245" t="s">
        <v>64</v>
      </c>
      <c r="F22" s="245" t="s">
        <v>65</v>
      </c>
      <c r="G22" s="245" t="s">
        <v>240</v>
      </c>
      <c r="H22" s="245" t="s">
        <v>241</v>
      </c>
      <c r="I22" s="247">
        <v>98410</v>
      </c>
      <c r="J22" s="247"/>
      <c r="K22" s="247"/>
      <c r="L22" s="247"/>
      <c r="M22" s="247"/>
      <c r="N22" s="247">
        <v>98410</v>
      </c>
      <c r="O22" s="247"/>
      <c r="P22" s="247"/>
      <c r="Q22" s="247"/>
      <c r="R22" s="247"/>
      <c r="S22" s="247"/>
      <c r="T22" s="247"/>
      <c r="U22" s="248"/>
      <c r="V22" s="247"/>
      <c r="W22" s="247"/>
    </row>
    <row r="23" spans="1:23" ht="32.85" customHeight="1">
      <c r="A23" s="245" t="s">
        <v>255</v>
      </c>
      <c r="B23" s="246" t="s">
        <v>264</v>
      </c>
      <c r="C23" s="245" t="s">
        <v>263</v>
      </c>
      <c r="D23" s="245" t="s">
        <v>46</v>
      </c>
      <c r="E23" s="245" t="s">
        <v>64</v>
      </c>
      <c r="F23" s="245" t="s">
        <v>65</v>
      </c>
      <c r="G23" s="245" t="s">
        <v>212</v>
      </c>
      <c r="H23" s="245" t="s">
        <v>213</v>
      </c>
      <c r="I23" s="247">
        <v>48000</v>
      </c>
      <c r="J23" s="247"/>
      <c r="K23" s="247"/>
      <c r="L23" s="247"/>
      <c r="M23" s="247"/>
      <c r="N23" s="247">
        <v>48000</v>
      </c>
      <c r="O23" s="247"/>
      <c r="P23" s="247"/>
      <c r="Q23" s="247"/>
      <c r="R23" s="247"/>
      <c r="S23" s="247"/>
      <c r="T23" s="247"/>
      <c r="U23" s="248"/>
      <c r="V23" s="247"/>
      <c r="W23" s="247"/>
    </row>
    <row r="24" spans="1:23" ht="32.85" customHeight="1">
      <c r="A24" s="245"/>
      <c r="B24" s="245"/>
      <c r="C24" s="245" t="s">
        <v>265</v>
      </c>
      <c r="D24" s="245"/>
      <c r="E24" s="245"/>
      <c r="F24" s="245"/>
      <c r="G24" s="245"/>
      <c r="H24" s="245"/>
      <c r="I24" s="247">
        <v>114000</v>
      </c>
      <c r="J24" s="247"/>
      <c r="K24" s="247"/>
      <c r="L24" s="247"/>
      <c r="M24" s="247"/>
      <c r="N24" s="247">
        <v>114000</v>
      </c>
      <c r="O24" s="247"/>
      <c r="P24" s="247"/>
      <c r="Q24" s="247"/>
      <c r="R24" s="247"/>
      <c r="S24" s="247"/>
      <c r="T24" s="247"/>
      <c r="U24" s="248"/>
      <c r="V24" s="247"/>
      <c r="W24" s="247"/>
    </row>
    <row r="25" spans="1:23" ht="32.85" customHeight="1">
      <c r="A25" s="245" t="s">
        <v>266</v>
      </c>
      <c r="B25" s="246" t="s">
        <v>267</v>
      </c>
      <c r="C25" s="245" t="s">
        <v>265</v>
      </c>
      <c r="D25" s="245" t="s">
        <v>46</v>
      </c>
      <c r="E25" s="249">
        <v>2060208</v>
      </c>
      <c r="F25" s="245" t="s">
        <v>67</v>
      </c>
      <c r="G25" s="245" t="s">
        <v>216</v>
      </c>
      <c r="H25" s="245" t="s">
        <v>217</v>
      </c>
      <c r="I25" s="247">
        <v>8000</v>
      </c>
      <c r="J25" s="247"/>
      <c r="K25" s="247"/>
      <c r="L25" s="247"/>
      <c r="M25" s="247"/>
      <c r="N25" s="247">
        <v>8000</v>
      </c>
      <c r="O25" s="247"/>
      <c r="P25" s="247"/>
      <c r="Q25" s="247"/>
      <c r="R25" s="247"/>
      <c r="S25" s="247"/>
      <c r="T25" s="247"/>
      <c r="U25" s="248"/>
      <c r="V25" s="247"/>
      <c r="W25" s="247"/>
    </row>
    <row r="26" spans="1:23" ht="32.85" customHeight="1">
      <c r="A26" s="245" t="s">
        <v>266</v>
      </c>
      <c r="B26" s="246" t="s">
        <v>267</v>
      </c>
      <c r="C26" s="245" t="s">
        <v>265</v>
      </c>
      <c r="D26" s="245" t="s">
        <v>46</v>
      </c>
      <c r="E26" s="249">
        <v>2060208</v>
      </c>
      <c r="F26" s="245" t="s">
        <v>67</v>
      </c>
      <c r="G26" s="245" t="s">
        <v>236</v>
      </c>
      <c r="H26" s="245" t="s">
        <v>237</v>
      </c>
      <c r="I26" s="247">
        <v>45000</v>
      </c>
      <c r="J26" s="247"/>
      <c r="K26" s="247"/>
      <c r="L26" s="247"/>
      <c r="M26" s="247"/>
      <c r="N26" s="247">
        <v>45000</v>
      </c>
      <c r="O26" s="247"/>
      <c r="P26" s="247"/>
      <c r="Q26" s="247"/>
      <c r="R26" s="247"/>
      <c r="S26" s="247"/>
      <c r="T26" s="247"/>
      <c r="U26" s="248"/>
      <c r="V26" s="247"/>
      <c r="W26" s="247"/>
    </row>
    <row r="27" spans="1:23" ht="32.85" customHeight="1">
      <c r="A27" s="245" t="s">
        <v>266</v>
      </c>
      <c r="B27" s="246" t="s">
        <v>267</v>
      </c>
      <c r="C27" s="245" t="s">
        <v>265</v>
      </c>
      <c r="D27" s="245" t="s">
        <v>46</v>
      </c>
      <c r="E27" s="249">
        <v>2060208</v>
      </c>
      <c r="F27" s="245" t="s">
        <v>67</v>
      </c>
      <c r="G27" s="245" t="s">
        <v>238</v>
      </c>
      <c r="H27" s="245" t="s">
        <v>239</v>
      </c>
      <c r="I27" s="247">
        <v>18000</v>
      </c>
      <c r="J27" s="247"/>
      <c r="K27" s="247"/>
      <c r="L27" s="247"/>
      <c r="M27" s="247"/>
      <c r="N27" s="247">
        <v>18000</v>
      </c>
      <c r="O27" s="247"/>
      <c r="P27" s="247"/>
      <c r="Q27" s="247"/>
      <c r="R27" s="247"/>
      <c r="S27" s="247"/>
      <c r="T27" s="247"/>
      <c r="U27" s="248"/>
      <c r="V27" s="247"/>
      <c r="W27" s="247"/>
    </row>
    <row r="28" spans="1:23" ht="32.85" customHeight="1">
      <c r="A28" s="245" t="s">
        <v>266</v>
      </c>
      <c r="B28" s="246" t="s">
        <v>267</v>
      </c>
      <c r="C28" s="245" t="s">
        <v>265</v>
      </c>
      <c r="D28" s="245" t="s">
        <v>46</v>
      </c>
      <c r="E28" s="249">
        <v>2060208</v>
      </c>
      <c r="F28" s="245" t="s">
        <v>67</v>
      </c>
      <c r="G28" s="245" t="s">
        <v>240</v>
      </c>
      <c r="H28" s="245" t="s">
        <v>241</v>
      </c>
      <c r="I28" s="247">
        <v>16000</v>
      </c>
      <c r="J28" s="247"/>
      <c r="K28" s="247"/>
      <c r="L28" s="247"/>
      <c r="M28" s="247"/>
      <c r="N28" s="247">
        <v>16000</v>
      </c>
      <c r="O28" s="247"/>
      <c r="P28" s="247"/>
      <c r="Q28" s="247"/>
      <c r="R28" s="247"/>
      <c r="S28" s="247"/>
      <c r="T28" s="247"/>
      <c r="U28" s="248"/>
      <c r="V28" s="247"/>
      <c r="W28" s="247"/>
    </row>
    <row r="29" spans="1:23" ht="32.85" customHeight="1">
      <c r="A29" s="245" t="s">
        <v>266</v>
      </c>
      <c r="B29" s="246" t="s">
        <v>267</v>
      </c>
      <c r="C29" s="245" t="s">
        <v>265</v>
      </c>
      <c r="D29" s="245" t="s">
        <v>46</v>
      </c>
      <c r="E29" s="249">
        <v>2060208</v>
      </c>
      <c r="F29" s="245" t="s">
        <v>67</v>
      </c>
      <c r="G29" s="245" t="s">
        <v>212</v>
      </c>
      <c r="H29" s="245" t="s">
        <v>213</v>
      </c>
      <c r="I29" s="247">
        <v>27000</v>
      </c>
      <c r="J29" s="247"/>
      <c r="K29" s="247"/>
      <c r="L29" s="247"/>
      <c r="M29" s="247"/>
      <c r="N29" s="247">
        <v>27000</v>
      </c>
      <c r="O29" s="247"/>
      <c r="P29" s="247"/>
      <c r="Q29" s="247"/>
      <c r="R29" s="247"/>
      <c r="S29" s="247"/>
      <c r="T29" s="247"/>
      <c r="U29" s="248"/>
      <c r="V29" s="247"/>
      <c r="W29" s="247"/>
    </row>
    <row r="30" spans="1:23" ht="32.85" customHeight="1">
      <c r="A30" s="245"/>
      <c r="B30" s="245"/>
      <c r="C30" s="245" t="s">
        <v>268</v>
      </c>
      <c r="D30" s="245"/>
      <c r="E30" s="245"/>
      <c r="F30" s="245"/>
      <c r="G30" s="245"/>
      <c r="H30" s="245"/>
      <c r="I30" s="247">
        <v>100682</v>
      </c>
      <c r="J30" s="247"/>
      <c r="K30" s="247"/>
      <c r="L30" s="247"/>
      <c r="M30" s="247"/>
      <c r="N30" s="247">
        <v>100682</v>
      </c>
      <c r="O30" s="247"/>
      <c r="P30" s="247"/>
      <c r="Q30" s="247"/>
      <c r="R30" s="247"/>
      <c r="S30" s="247"/>
      <c r="T30" s="247"/>
      <c r="U30" s="248"/>
      <c r="V30" s="247"/>
      <c r="W30" s="247"/>
    </row>
    <row r="31" spans="1:23" ht="32.85" customHeight="1">
      <c r="A31" s="245" t="s">
        <v>266</v>
      </c>
      <c r="B31" s="246" t="s">
        <v>269</v>
      </c>
      <c r="C31" s="245" t="s">
        <v>796</v>
      </c>
      <c r="D31" s="245" t="s">
        <v>46</v>
      </c>
      <c r="E31" s="245" t="s">
        <v>70</v>
      </c>
      <c r="F31" s="245" t="s">
        <v>71</v>
      </c>
      <c r="G31" s="245" t="s">
        <v>216</v>
      </c>
      <c r="H31" s="245" t="s">
        <v>217</v>
      </c>
      <c r="I31" s="247">
        <v>400</v>
      </c>
      <c r="J31" s="247"/>
      <c r="K31" s="247"/>
      <c r="L31" s="247"/>
      <c r="M31" s="247"/>
      <c r="N31" s="247">
        <v>400</v>
      </c>
      <c r="O31" s="247"/>
      <c r="P31" s="247"/>
      <c r="Q31" s="247"/>
      <c r="R31" s="247"/>
      <c r="S31" s="247"/>
      <c r="T31" s="247"/>
      <c r="U31" s="248"/>
      <c r="V31" s="247"/>
      <c r="W31" s="247"/>
    </row>
    <row r="32" spans="1:23" ht="32.85" customHeight="1">
      <c r="A32" s="245" t="s">
        <v>266</v>
      </c>
      <c r="B32" s="246" t="s">
        <v>269</v>
      </c>
      <c r="C32" s="245" t="s">
        <v>268</v>
      </c>
      <c r="D32" s="245" t="s">
        <v>46</v>
      </c>
      <c r="E32" s="245" t="s">
        <v>70</v>
      </c>
      <c r="F32" s="245" t="s">
        <v>71</v>
      </c>
      <c r="G32" s="245" t="s">
        <v>238</v>
      </c>
      <c r="H32" s="245" t="s">
        <v>239</v>
      </c>
      <c r="I32" s="247">
        <v>100282</v>
      </c>
      <c r="J32" s="247"/>
      <c r="K32" s="247"/>
      <c r="L32" s="247"/>
      <c r="M32" s="247"/>
      <c r="N32" s="247">
        <v>100282</v>
      </c>
      <c r="O32" s="247"/>
      <c r="P32" s="247"/>
      <c r="Q32" s="247"/>
      <c r="R32" s="247"/>
      <c r="S32" s="247"/>
      <c r="T32" s="247"/>
      <c r="U32" s="248"/>
      <c r="V32" s="247"/>
      <c r="W32" s="247"/>
    </row>
    <row r="33" spans="1:23" ht="32.85" customHeight="1">
      <c r="A33" s="245"/>
      <c r="B33" s="245"/>
      <c r="C33" s="245" t="s">
        <v>270</v>
      </c>
      <c r="D33" s="245"/>
      <c r="E33" s="245"/>
      <c r="F33" s="245"/>
      <c r="G33" s="245"/>
      <c r="H33" s="245"/>
      <c r="I33" s="247">
        <v>550000</v>
      </c>
      <c r="J33" s="247"/>
      <c r="K33" s="247"/>
      <c r="L33" s="247"/>
      <c r="M33" s="247"/>
      <c r="N33" s="247">
        <v>550000</v>
      </c>
      <c r="O33" s="247"/>
      <c r="P33" s="247"/>
      <c r="Q33" s="247"/>
      <c r="R33" s="247"/>
      <c r="S33" s="247"/>
      <c r="T33" s="247"/>
      <c r="U33" s="248"/>
      <c r="V33" s="247"/>
      <c r="W33" s="247"/>
    </row>
    <row r="34" spans="1:23" ht="32.85" customHeight="1">
      <c r="A34" s="245" t="s">
        <v>255</v>
      </c>
      <c r="B34" s="246" t="s">
        <v>271</v>
      </c>
      <c r="C34" s="245" t="s">
        <v>797</v>
      </c>
      <c r="D34" s="245" t="s">
        <v>46</v>
      </c>
      <c r="E34" s="245" t="s">
        <v>70</v>
      </c>
      <c r="F34" s="245" t="s">
        <v>71</v>
      </c>
      <c r="G34" s="245" t="s">
        <v>228</v>
      </c>
      <c r="H34" s="245" t="s">
        <v>229</v>
      </c>
      <c r="I34" s="247">
        <v>45000</v>
      </c>
      <c r="J34" s="247"/>
      <c r="K34" s="247"/>
      <c r="L34" s="247"/>
      <c r="M34" s="247"/>
      <c r="N34" s="247">
        <v>45000</v>
      </c>
      <c r="O34" s="247"/>
      <c r="P34" s="247"/>
      <c r="Q34" s="247"/>
      <c r="R34" s="247"/>
      <c r="S34" s="247"/>
      <c r="T34" s="247"/>
      <c r="U34" s="248"/>
      <c r="V34" s="247"/>
      <c r="W34" s="247"/>
    </row>
    <row r="35" spans="1:23" ht="32.85" customHeight="1">
      <c r="A35" s="245" t="s">
        <v>255</v>
      </c>
      <c r="B35" s="246" t="s">
        <v>271</v>
      </c>
      <c r="C35" s="245" t="s">
        <v>270</v>
      </c>
      <c r="D35" s="245" t="s">
        <v>46</v>
      </c>
      <c r="E35" s="245" t="s">
        <v>70</v>
      </c>
      <c r="F35" s="245" t="s">
        <v>71</v>
      </c>
      <c r="G35" s="245" t="s">
        <v>234</v>
      </c>
      <c r="H35" s="245" t="s">
        <v>235</v>
      </c>
      <c r="I35" s="247">
        <v>45000</v>
      </c>
      <c r="J35" s="247"/>
      <c r="K35" s="247"/>
      <c r="L35" s="247"/>
      <c r="M35" s="247"/>
      <c r="N35" s="247">
        <v>45000</v>
      </c>
      <c r="O35" s="247"/>
      <c r="P35" s="247"/>
      <c r="Q35" s="247"/>
      <c r="R35" s="247"/>
      <c r="S35" s="247"/>
      <c r="T35" s="247"/>
      <c r="U35" s="248"/>
      <c r="V35" s="247"/>
      <c r="W35" s="247"/>
    </row>
    <row r="36" spans="1:23" ht="32.85" customHeight="1">
      <c r="A36" s="245" t="s">
        <v>255</v>
      </c>
      <c r="B36" s="246" t="s">
        <v>271</v>
      </c>
      <c r="C36" s="245" t="s">
        <v>270</v>
      </c>
      <c r="D36" s="245" t="s">
        <v>46</v>
      </c>
      <c r="E36" s="245" t="s">
        <v>70</v>
      </c>
      <c r="F36" s="245" t="s">
        <v>71</v>
      </c>
      <c r="G36" s="245" t="s">
        <v>236</v>
      </c>
      <c r="H36" s="245" t="s">
        <v>237</v>
      </c>
      <c r="I36" s="247">
        <v>200000</v>
      </c>
      <c r="J36" s="247"/>
      <c r="K36" s="247"/>
      <c r="L36" s="247"/>
      <c r="M36" s="247"/>
      <c r="N36" s="247">
        <v>200000</v>
      </c>
      <c r="O36" s="247"/>
      <c r="P36" s="247"/>
      <c r="Q36" s="247"/>
      <c r="R36" s="247"/>
      <c r="S36" s="247"/>
      <c r="T36" s="247"/>
      <c r="U36" s="248"/>
      <c r="V36" s="247"/>
      <c r="W36" s="247"/>
    </row>
    <row r="37" spans="1:23" ht="32.85" customHeight="1">
      <c r="A37" s="245" t="s">
        <v>255</v>
      </c>
      <c r="B37" s="246" t="s">
        <v>271</v>
      </c>
      <c r="C37" s="245" t="s">
        <v>270</v>
      </c>
      <c r="D37" s="245" t="s">
        <v>46</v>
      </c>
      <c r="E37" s="245" t="s">
        <v>70</v>
      </c>
      <c r="F37" s="245" t="s">
        <v>71</v>
      </c>
      <c r="G37" s="245" t="s">
        <v>238</v>
      </c>
      <c r="H37" s="245" t="s">
        <v>239</v>
      </c>
      <c r="I37" s="247">
        <v>60000</v>
      </c>
      <c r="J37" s="247"/>
      <c r="K37" s="247"/>
      <c r="L37" s="247"/>
      <c r="M37" s="247"/>
      <c r="N37" s="247">
        <v>60000</v>
      </c>
      <c r="O37" s="247"/>
      <c r="P37" s="247"/>
      <c r="Q37" s="247"/>
      <c r="R37" s="247"/>
      <c r="S37" s="247"/>
      <c r="T37" s="247"/>
      <c r="U37" s="248"/>
      <c r="V37" s="247"/>
      <c r="W37" s="247"/>
    </row>
    <row r="38" spans="1:23" ht="32.85" customHeight="1">
      <c r="A38" s="245" t="s">
        <v>255</v>
      </c>
      <c r="B38" s="246" t="s">
        <v>271</v>
      </c>
      <c r="C38" s="245" t="s">
        <v>270</v>
      </c>
      <c r="D38" s="245" t="s">
        <v>46</v>
      </c>
      <c r="E38" s="245" t="s">
        <v>70</v>
      </c>
      <c r="F38" s="245" t="s">
        <v>71</v>
      </c>
      <c r="G38" s="245" t="s">
        <v>240</v>
      </c>
      <c r="H38" s="245" t="s">
        <v>241</v>
      </c>
      <c r="I38" s="247">
        <v>155000</v>
      </c>
      <c r="J38" s="247"/>
      <c r="K38" s="247"/>
      <c r="L38" s="247"/>
      <c r="M38" s="247"/>
      <c r="N38" s="247">
        <v>155000</v>
      </c>
      <c r="O38" s="247"/>
      <c r="P38" s="247"/>
      <c r="Q38" s="247"/>
      <c r="R38" s="247"/>
      <c r="S38" s="247"/>
      <c r="T38" s="247"/>
      <c r="U38" s="248"/>
      <c r="V38" s="247"/>
      <c r="W38" s="247"/>
    </row>
    <row r="39" spans="1:23" ht="32.85" customHeight="1">
      <c r="A39" s="245" t="s">
        <v>255</v>
      </c>
      <c r="B39" s="246" t="s">
        <v>271</v>
      </c>
      <c r="C39" s="245" t="s">
        <v>270</v>
      </c>
      <c r="D39" s="245" t="s">
        <v>46</v>
      </c>
      <c r="E39" s="245" t="s">
        <v>70</v>
      </c>
      <c r="F39" s="245" t="s">
        <v>71</v>
      </c>
      <c r="G39" s="245" t="s">
        <v>212</v>
      </c>
      <c r="H39" s="245" t="s">
        <v>213</v>
      </c>
      <c r="I39" s="247">
        <v>45000</v>
      </c>
      <c r="J39" s="247"/>
      <c r="K39" s="247"/>
      <c r="L39" s="247"/>
      <c r="M39" s="247"/>
      <c r="N39" s="247">
        <v>45000</v>
      </c>
      <c r="O39" s="247"/>
      <c r="P39" s="247"/>
      <c r="Q39" s="247"/>
      <c r="R39" s="247"/>
      <c r="S39" s="247"/>
      <c r="T39" s="247"/>
      <c r="U39" s="248"/>
      <c r="V39" s="247"/>
      <c r="W39" s="247"/>
    </row>
    <row r="40" spans="1:23" ht="32.85" customHeight="1">
      <c r="A40" s="245"/>
      <c r="B40" s="245"/>
      <c r="C40" s="245" t="s">
        <v>272</v>
      </c>
      <c r="D40" s="245"/>
      <c r="E40" s="245"/>
      <c r="F40" s="245"/>
      <c r="G40" s="245"/>
      <c r="H40" s="245"/>
      <c r="I40" s="247">
        <v>850000</v>
      </c>
      <c r="J40" s="247"/>
      <c r="K40" s="247"/>
      <c r="L40" s="247"/>
      <c r="M40" s="247"/>
      <c r="N40" s="247">
        <v>850000</v>
      </c>
      <c r="O40" s="247"/>
      <c r="P40" s="247"/>
      <c r="Q40" s="247"/>
      <c r="R40" s="247"/>
      <c r="S40" s="247"/>
      <c r="T40" s="247"/>
      <c r="U40" s="248"/>
      <c r="V40" s="247"/>
      <c r="W40" s="247"/>
    </row>
    <row r="41" spans="1:23" ht="32.85" customHeight="1">
      <c r="A41" s="245" t="s">
        <v>255</v>
      </c>
      <c r="B41" s="246" t="s">
        <v>273</v>
      </c>
      <c r="C41" s="245" t="s">
        <v>272</v>
      </c>
      <c r="D41" s="245" t="s">
        <v>46</v>
      </c>
      <c r="E41" s="245" t="s">
        <v>70</v>
      </c>
      <c r="F41" s="245" t="s">
        <v>71</v>
      </c>
      <c r="G41" s="245" t="s">
        <v>216</v>
      </c>
      <c r="H41" s="245" t="s">
        <v>217</v>
      </c>
      <c r="I41" s="247">
        <v>16800</v>
      </c>
      <c r="J41" s="247"/>
      <c r="K41" s="247"/>
      <c r="L41" s="247"/>
      <c r="M41" s="247"/>
      <c r="N41" s="247">
        <v>16800</v>
      </c>
      <c r="O41" s="247"/>
      <c r="P41" s="247"/>
      <c r="Q41" s="247"/>
      <c r="R41" s="247"/>
      <c r="S41" s="247"/>
      <c r="T41" s="247"/>
      <c r="U41" s="248"/>
      <c r="V41" s="247"/>
      <c r="W41" s="247"/>
    </row>
    <row r="42" spans="1:23" ht="32.85" customHeight="1">
      <c r="A42" s="245" t="s">
        <v>255</v>
      </c>
      <c r="B42" s="246" t="s">
        <v>273</v>
      </c>
      <c r="C42" s="245" t="s">
        <v>272</v>
      </c>
      <c r="D42" s="245" t="s">
        <v>46</v>
      </c>
      <c r="E42" s="245" t="s">
        <v>70</v>
      </c>
      <c r="F42" s="245" t="s">
        <v>71</v>
      </c>
      <c r="G42" s="245" t="s">
        <v>228</v>
      </c>
      <c r="H42" s="245" t="s">
        <v>229</v>
      </c>
      <c r="I42" s="247">
        <v>15400</v>
      </c>
      <c r="J42" s="247"/>
      <c r="K42" s="247"/>
      <c r="L42" s="247"/>
      <c r="M42" s="247"/>
      <c r="N42" s="247">
        <v>15400</v>
      </c>
      <c r="O42" s="247"/>
      <c r="P42" s="247"/>
      <c r="Q42" s="247"/>
      <c r="R42" s="247"/>
      <c r="S42" s="247"/>
      <c r="T42" s="247"/>
      <c r="U42" s="248"/>
      <c r="V42" s="247"/>
      <c r="W42" s="247"/>
    </row>
    <row r="43" spans="1:23" ht="32.85" customHeight="1">
      <c r="A43" s="245" t="s">
        <v>255</v>
      </c>
      <c r="B43" s="246" t="s">
        <v>273</v>
      </c>
      <c r="C43" s="245" t="s">
        <v>272</v>
      </c>
      <c r="D43" s="245" t="s">
        <v>46</v>
      </c>
      <c r="E43" s="245" t="s">
        <v>70</v>
      </c>
      <c r="F43" s="245" t="s">
        <v>71</v>
      </c>
      <c r="G43" s="245" t="s">
        <v>234</v>
      </c>
      <c r="H43" s="245" t="s">
        <v>235</v>
      </c>
      <c r="I43" s="247">
        <v>105200</v>
      </c>
      <c r="J43" s="247"/>
      <c r="K43" s="247"/>
      <c r="L43" s="247"/>
      <c r="M43" s="247"/>
      <c r="N43" s="247">
        <v>105200</v>
      </c>
      <c r="O43" s="247"/>
      <c r="P43" s="247"/>
      <c r="Q43" s="247"/>
      <c r="R43" s="247"/>
      <c r="S43" s="247"/>
      <c r="T43" s="247"/>
      <c r="U43" s="248"/>
      <c r="V43" s="247"/>
      <c r="W43" s="247"/>
    </row>
    <row r="44" spans="1:23" ht="32.85" customHeight="1">
      <c r="A44" s="245" t="s">
        <v>255</v>
      </c>
      <c r="B44" s="246" t="s">
        <v>273</v>
      </c>
      <c r="C44" s="245" t="s">
        <v>272</v>
      </c>
      <c r="D44" s="245" t="s">
        <v>46</v>
      </c>
      <c r="E44" s="245" t="s">
        <v>70</v>
      </c>
      <c r="F44" s="245" t="s">
        <v>71</v>
      </c>
      <c r="G44" s="245" t="s">
        <v>236</v>
      </c>
      <c r="H44" s="245" t="s">
        <v>237</v>
      </c>
      <c r="I44" s="247">
        <v>424600</v>
      </c>
      <c r="J44" s="247"/>
      <c r="K44" s="247"/>
      <c r="L44" s="247"/>
      <c r="M44" s="247"/>
      <c r="N44" s="247">
        <v>424600</v>
      </c>
      <c r="O44" s="247"/>
      <c r="P44" s="247"/>
      <c r="Q44" s="247"/>
      <c r="R44" s="247"/>
      <c r="S44" s="247"/>
      <c r="T44" s="247"/>
      <c r="U44" s="248"/>
      <c r="V44" s="247"/>
      <c r="W44" s="247"/>
    </row>
    <row r="45" spans="1:23" ht="32.85" customHeight="1">
      <c r="A45" s="245" t="s">
        <v>255</v>
      </c>
      <c r="B45" s="246" t="s">
        <v>273</v>
      </c>
      <c r="C45" s="245" t="s">
        <v>272</v>
      </c>
      <c r="D45" s="245" t="s">
        <v>46</v>
      </c>
      <c r="E45" s="245" t="s">
        <v>70</v>
      </c>
      <c r="F45" s="245" t="s">
        <v>71</v>
      </c>
      <c r="G45" s="245" t="s">
        <v>238</v>
      </c>
      <c r="H45" s="245" t="s">
        <v>239</v>
      </c>
      <c r="I45" s="247">
        <v>50000</v>
      </c>
      <c r="J45" s="247"/>
      <c r="K45" s="247"/>
      <c r="L45" s="247"/>
      <c r="M45" s="247"/>
      <c r="N45" s="247">
        <v>50000</v>
      </c>
      <c r="O45" s="247"/>
      <c r="P45" s="247"/>
      <c r="Q45" s="247"/>
      <c r="R45" s="247"/>
      <c r="S45" s="247"/>
      <c r="T45" s="247"/>
      <c r="U45" s="248"/>
      <c r="V45" s="247"/>
      <c r="W45" s="247"/>
    </row>
    <row r="46" spans="1:23" ht="32.85" customHeight="1">
      <c r="A46" s="245" t="s">
        <v>255</v>
      </c>
      <c r="B46" s="246" t="s">
        <v>273</v>
      </c>
      <c r="C46" s="245" t="s">
        <v>272</v>
      </c>
      <c r="D46" s="245" t="s">
        <v>46</v>
      </c>
      <c r="E46" s="245" t="s">
        <v>70</v>
      </c>
      <c r="F46" s="245" t="s">
        <v>71</v>
      </c>
      <c r="G46" s="245" t="s">
        <v>240</v>
      </c>
      <c r="H46" s="245" t="s">
        <v>241</v>
      </c>
      <c r="I46" s="247">
        <v>230000</v>
      </c>
      <c r="J46" s="247"/>
      <c r="K46" s="247"/>
      <c r="L46" s="247"/>
      <c r="M46" s="247"/>
      <c r="N46" s="247">
        <v>230000</v>
      </c>
      <c r="O46" s="247"/>
      <c r="P46" s="247"/>
      <c r="Q46" s="247"/>
      <c r="R46" s="247"/>
      <c r="S46" s="247"/>
      <c r="T46" s="247"/>
      <c r="U46" s="248"/>
      <c r="V46" s="247"/>
      <c r="W46" s="247"/>
    </row>
    <row r="47" spans="1:23" ht="32.85" customHeight="1">
      <c r="A47" s="245" t="s">
        <v>255</v>
      </c>
      <c r="B47" s="246" t="s">
        <v>273</v>
      </c>
      <c r="C47" s="245" t="s">
        <v>272</v>
      </c>
      <c r="D47" s="245" t="s">
        <v>46</v>
      </c>
      <c r="E47" s="245" t="s">
        <v>70</v>
      </c>
      <c r="F47" s="245" t="s">
        <v>71</v>
      </c>
      <c r="G47" s="245" t="s">
        <v>212</v>
      </c>
      <c r="H47" s="245" t="s">
        <v>213</v>
      </c>
      <c r="I47" s="247">
        <v>8000</v>
      </c>
      <c r="J47" s="247"/>
      <c r="K47" s="247"/>
      <c r="L47" s="247"/>
      <c r="M47" s="247"/>
      <c r="N47" s="247">
        <v>8000</v>
      </c>
      <c r="O47" s="247"/>
      <c r="P47" s="247"/>
      <c r="Q47" s="247"/>
      <c r="R47" s="247"/>
      <c r="S47" s="247"/>
      <c r="T47" s="247"/>
      <c r="U47" s="248"/>
      <c r="V47" s="247"/>
      <c r="W47" s="247"/>
    </row>
    <row r="48" spans="1:23" ht="32.85" customHeight="1">
      <c r="A48" s="245"/>
      <c r="B48" s="245"/>
      <c r="C48" s="245" t="s">
        <v>274</v>
      </c>
      <c r="D48" s="245"/>
      <c r="E48" s="245"/>
      <c r="F48" s="245"/>
      <c r="G48" s="245"/>
      <c r="H48" s="245"/>
      <c r="I48" s="247">
        <v>59877</v>
      </c>
      <c r="J48" s="247"/>
      <c r="K48" s="247"/>
      <c r="L48" s="247"/>
      <c r="M48" s="247"/>
      <c r="N48" s="247">
        <v>59877</v>
      </c>
      <c r="O48" s="247"/>
      <c r="P48" s="247"/>
      <c r="Q48" s="247"/>
      <c r="R48" s="247"/>
      <c r="S48" s="247"/>
      <c r="T48" s="247"/>
      <c r="U48" s="248"/>
      <c r="V48" s="247"/>
      <c r="W48" s="247"/>
    </row>
    <row r="49" spans="1:23" ht="32.85" customHeight="1">
      <c r="A49" s="245" t="s">
        <v>255</v>
      </c>
      <c r="B49" s="246" t="s">
        <v>275</v>
      </c>
      <c r="C49" s="245" t="s">
        <v>274</v>
      </c>
      <c r="D49" s="245" t="s">
        <v>46</v>
      </c>
      <c r="E49" s="245" t="s">
        <v>66</v>
      </c>
      <c r="F49" s="245" t="s">
        <v>67</v>
      </c>
      <c r="G49" s="245" t="s">
        <v>216</v>
      </c>
      <c r="H49" s="245" t="s">
        <v>217</v>
      </c>
      <c r="I49" s="247">
        <v>3900.5</v>
      </c>
      <c r="J49" s="247"/>
      <c r="K49" s="247"/>
      <c r="L49" s="247"/>
      <c r="M49" s="247"/>
      <c r="N49" s="247">
        <v>3900.5</v>
      </c>
      <c r="O49" s="247"/>
      <c r="P49" s="247"/>
      <c r="Q49" s="247"/>
      <c r="R49" s="247"/>
      <c r="S49" s="247"/>
      <c r="T49" s="247"/>
      <c r="U49" s="248"/>
      <c r="V49" s="247"/>
      <c r="W49" s="247"/>
    </row>
    <row r="50" spans="1:23" ht="32.85" customHeight="1">
      <c r="A50" s="245" t="s">
        <v>255</v>
      </c>
      <c r="B50" s="246" t="s">
        <v>275</v>
      </c>
      <c r="C50" s="245" t="s">
        <v>274</v>
      </c>
      <c r="D50" s="245" t="s">
        <v>46</v>
      </c>
      <c r="E50" s="245" t="s">
        <v>66</v>
      </c>
      <c r="F50" s="245" t="s">
        <v>67</v>
      </c>
      <c r="G50" s="245" t="s">
        <v>228</v>
      </c>
      <c r="H50" s="245" t="s">
        <v>229</v>
      </c>
      <c r="I50" s="247">
        <v>13239.5</v>
      </c>
      <c r="J50" s="247"/>
      <c r="K50" s="247"/>
      <c r="L50" s="247"/>
      <c r="M50" s="247"/>
      <c r="N50" s="247">
        <v>13239.5</v>
      </c>
      <c r="O50" s="247"/>
      <c r="P50" s="247"/>
      <c r="Q50" s="247"/>
      <c r="R50" s="247"/>
      <c r="S50" s="247"/>
      <c r="T50" s="247"/>
      <c r="U50" s="248"/>
      <c r="V50" s="247"/>
      <c r="W50" s="247"/>
    </row>
    <row r="51" spans="1:23" ht="32.85" customHeight="1">
      <c r="A51" s="245" t="s">
        <v>255</v>
      </c>
      <c r="B51" s="246" t="s">
        <v>275</v>
      </c>
      <c r="C51" s="245" t="s">
        <v>274</v>
      </c>
      <c r="D51" s="245" t="s">
        <v>46</v>
      </c>
      <c r="E51" s="245" t="s">
        <v>66</v>
      </c>
      <c r="F51" s="245" t="s">
        <v>67</v>
      </c>
      <c r="G51" s="245" t="s">
        <v>234</v>
      </c>
      <c r="H51" s="245" t="s">
        <v>235</v>
      </c>
      <c r="I51" s="247">
        <v>4154.78</v>
      </c>
      <c r="J51" s="247"/>
      <c r="K51" s="247"/>
      <c r="L51" s="247"/>
      <c r="M51" s="247"/>
      <c r="N51" s="247">
        <v>4154.78</v>
      </c>
      <c r="O51" s="247"/>
      <c r="P51" s="247"/>
      <c r="Q51" s="247"/>
      <c r="R51" s="247"/>
      <c r="S51" s="247"/>
      <c r="T51" s="247"/>
      <c r="U51" s="248"/>
      <c r="V51" s="247"/>
      <c r="W51" s="247"/>
    </row>
    <row r="52" spans="1:23" ht="32.85" customHeight="1">
      <c r="A52" s="245" t="s">
        <v>255</v>
      </c>
      <c r="B52" s="246" t="s">
        <v>275</v>
      </c>
      <c r="C52" s="245" t="s">
        <v>274</v>
      </c>
      <c r="D52" s="245" t="s">
        <v>46</v>
      </c>
      <c r="E52" s="245" t="s">
        <v>66</v>
      </c>
      <c r="F52" s="245" t="s">
        <v>67</v>
      </c>
      <c r="G52" s="245" t="s">
        <v>238</v>
      </c>
      <c r="H52" s="245" t="s">
        <v>239</v>
      </c>
      <c r="I52" s="247">
        <v>8582.2199999999993</v>
      </c>
      <c r="J52" s="247"/>
      <c r="K52" s="247"/>
      <c r="L52" s="247"/>
      <c r="M52" s="247"/>
      <c r="N52" s="247">
        <v>8582.2199999999993</v>
      </c>
      <c r="O52" s="247"/>
      <c r="P52" s="247"/>
      <c r="Q52" s="247"/>
      <c r="R52" s="247"/>
      <c r="S52" s="247"/>
      <c r="T52" s="247"/>
      <c r="U52" s="248"/>
      <c r="V52" s="247"/>
      <c r="W52" s="247"/>
    </row>
    <row r="53" spans="1:23" ht="32.85" customHeight="1">
      <c r="A53" s="245" t="s">
        <v>255</v>
      </c>
      <c r="B53" s="246" t="s">
        <v>275</v>
      </c>
      <c r="C53" s="245" t="s">
        <v>274</v>
      </c>
      <c r="D53" s="245" t="s">
        <v>46</v>
      </c>
      <c r="E53" s="245" t="s">
        <v>66</v>
      </c>
      <c r="F53" s="245" t="s">
        <v>67</v>
      </c>
      <c r="G53" s="245" t="s">
        <v>212</v>
      </c>
      <c r="H53" s="245" t="s">
        <v>213</v>
      </c>
      <c r="I53" s="247">
        <v>6000</v>
      </c>
      <c r="J53" s="247"/>
      <c r="K53" s="247"/>
      <c r="L53" s="247"/>
      <c r="M53" s="247"/>
      <c r="N53" s="247">
        <v>6000</v>
      </c>
      <c r="O53" s="247"/>
      <c r="P53" s="247"/>
      <c r="Q53" s="247"/>
      <c r="R53" s="247"/>
      <c r="S53" s="247"/>
      <c r="T53" s="247"/>
      <c r="U53" s="248"/>
      <c r="V53" s="247"/>
      <c r="W53" s="247"/>
    </row>
    <row r="54" spans="1:23" ht="32.85" customHeight="1">
      <c r="A54" s="245" t="s">
        <v>255</v>
      </c>
      <c r="B54" s="246" t="s">
        <v>275</v>
      </c>
      <c r="C54" s="245" t="s">
        <v>274</v>
      </c>
      <c r="D54" s="245" t="s">
        <v>46</v>
      </c>
      <c r="E54" s="245" t="s">
        <v>66</v>
      </c>
      <c r="F54" s="245" t="s">
        <v>67</v>
      </c>
      <c r="G54" s="245" t="s">
        <v>259</v>
      </c>
      <c r="H54" s="245" t="s">
        <v>260</v>
      </c>
      <c r="I54" s="247">
        <v>24000</v>
      </c>
      <c r="J54" s="247"/>
      <c r="K54" s="247"/>
      <c r="L54" s="247"/>
      <c r="M54" s="247"/>
      <c r="N54" s="247">
        <v>24000</v>
      </c>
      <c r="O54" s="247"/>
      <c r="P54" s="247"/>
      <c r="Q54" s="247"/>
      <c r="R54" s="247"/>
      <c r="S54" s="247"/>
      <c r="T54" s="247"/>
      <c r="U54" s="248"/>
      <c r="V54" s="247"/>
      <c r="W54" s="247"/>
    </row>
    <row r="55" spans="1:23" ht="32.85" customHeight="1">
      <c r="A55" s="245"/>
      <c r="B55" s="245"/>
      <c r="C55" s="245" t="s">
        <v>276</v>
      </c>
      <c r="D55" s="245"/>
      <c r="E55" s="245"/>
      <c r="F55" s="245"/>
      <c r="G55" s="245"/>
      <c r="H55" s="245"/>
      <c r="I55" s="247">
        <v>85823</v>
      </c>
      <c r="J55" s="247"/>
      <c r="K55" s="247"/>
      <c r="L55" s="247"/>
      <c r="M55" s="247"/>
      <c r="N55" s="247">
        <v>85823</v>
      </c>
      <c r="O55" s="247"/>
      <c r="P55" s="247"/>
      <c r="Q55" s="247"/>
      <c r="R55" s="247"/>
      <c r="S55" s="247"/>
      <c r="T55" s="247"/>
      <c r="U55" s="248"/>
      <c r="V55" s="247"/>
      <c r="W55" s="247"/>
    </row>
    <row r="56" spans="1:23" ht="32.85" customHeight="1">
      <c r="A56" s="245" t="s">
        <v>255</v>
      </c>
      <c r="B56" s="246" t="s">
        <v>277</v>
      </c>
      <c r="C56" s="245" t="s">
        <v>276</v>
      </c>
      <c r="D56" s="245" t="s">
        <v>46</v>
      </c>
      <c r="E56" s="245" t="s">
        <v>64</v>
      </c>
      <c r="F56" s="245" t="s">
        <v>65</v>
      </c>
      <c r="G56" s="245" t="s">
        <v>216</v>
      </c>
      <c r="H56" s="245" t="s">
        <v>217</v>
      </c>
      <c r="I56" s="247">
        <v>9490</v>
      </c>
      <c r="J56" s="247"/>
      <c r="K56" s="247"/>
      <c r="L56" s="247"/>
      <c r="M56" s="247"/>
      <c r="N56" s="247">
        <v>9490</v>
      </c>
      <c r="O56" s="247"/>
      <c r="P56" s="247"/>
      <c r="Q56" s="247"/>
      <c r="R56" s="247"/>
      <c r="S56" s="247"/>
      <c r="T56" s="247"/>
      <c r="U56" s="248"/>
      <c r="V56" s="247"/>
      <c r="W56" s="247"/>
    </row>
    <row r="57" spans="1:23" ht="32.85" customHeight="1">
      <c r="A57" s="245" t="s">
        <v>255</v>
      </c>
      <c r="B57" s="246" t="s">
        <v>277</v>
      </c>
      <c r="C57" s="245" t="s">
        <v>276</v>
      </c>
      <c r="D57" s="245" t="s">
        <v>46</v>
      </c>
      <c r="E57" s="245" t="s">
        <v>64</v>
      </c>
      <c r="F57" s="245" t="s">
        <v>65</v>
      </c>
      <c r="G57" s="245" t="s">
        <v>228</v>
      </c>
      <c r="H57" s="245" t="s">
        <v>229</v>
      </c>
      <c r="I57" s="247">
        <v>54311</v>
      </c>
      <c r="J57" s="247"/>
      <c r="K57" s="247"/>
      <c r="L57" s="247"/>
      <c r="M57" s="247"/>
      <c r="N57" s="247">
        <v>54311</v>
      </c>
      <c r="O57" s="247"/>
      <c r="P57" s="247"/>
      <c r="Q57" s="247"/>
      <c r="R57" s="247"/>
      <c r="S57" s="247"/>
      <c r="T57" s="247"/>
      <c r="U57" s="248"/>
      <c r="V57" s="247"/>
      <c r="W57" s="247"/>
    </row>
    <row r="58" spans="1:23" ht="32.85" customHeight="1">
      <c r="A58" s="245" t="s">
        <v>255</v>
      </c>
      <c r="B58" s="246" t="s">
        <v>277</v>
      </c>
      <c r="C58" s="245" t="s">
        <v>276</v>
      </c>
      <c r="D58" s="245" t="s">
        <v>46</v>
      </c>
      <c r="E58" s="245" t="s">
        <v>64</v>
      </c>
      <c r="F58" s="245" t="s">
        <v>65</v>
      </c>
      <c r="G58" s="245" t="s">
        <v>234</v>
      </c>
      <c r="H58" s="245" t="s">
        <v>235</v>
      </c>
      <c r="I58" s="247">
        <v>9739.61</v>
      </c>
      <c r="J58" s="247"/>
      <c r="K58" s="247"/>
      <c r="L58" s="247"/>
      <c r="M58" s="247"/>
      <c r="N58" s="247">
        <v>9739.61</v>
      </c>
      <c r="O58" s="247"/>
      <c r="P58" s="247"/>
      <c r="Q58" s="247"/>
      <c r="R58" s="247"/>
      <c r="S58" s="247"/>
      <c r="T58" s="247"/>
      <c r="U58" s="248"/>
      <c r="V58" s="247"/>
      <c r="W58" s="247"/>
    </row>
    <row r="59" spans="1:23" ht="32.85" customHeight="1">
      <c r="A59" s="245" t="s">
        <v>255</v>
      </c>
      <c r="B59" s="246" t="s">
        <v>277</v>
      </c>
      <c r="C59" s="245" t="s">
        <v>276</v>
      </c>
      <c r="D59" s="245" t="s">
        <v>46</v>
      </c>
      <c r="E59" s="245" t="s">
        <v>64</v>
      </c>
      <c r="F59" s="245" t="s">
        <v>65</v>
      </c>
      <c r="G59" s="245" t="s">
        <v>238</v>
      </c>
      <c r="H59" s="245" t="s">
        <v>239</v>
      </c>
      <c r="I59" s="247">
        <v>12282.39</v>
      </c>
      <c r="J59" s="247"/>
      <c r="K59" s="247"/>
      <c r="L59" s="247"/>
      <c r="M59" s="247"/>
      <c r="N59" s="247">
        <v>12282.39</v>
      </c>
      <c r="O59" s="247"/>
      <c r="P59" s="247"/>
      <c r="Q59" s="247"/>
      <c r="R59" s="247"/>
      <c r="S59" s="247"/>
      <c r="T59" s="247"/>
      <c r="U59" s="248"/>
      <c r="V59" s="247"/>
      <c r="W59" s="247"/>
    </row>
    <row r="60" spans="1:23" ht="32.85" customHeight="1">
      <c r="A60" s="245"/>
      <c r="B60" s="245"/>
      <c r="C60" s="245" t="s">
        <v>278</v>
      </c>
      <c r="D60" s="245"/>
      <c r="E60" s="245"/>
      <c r="F60" s="245"/>
      <c r="G60" s="245"/>
      <c r="H60" s="245"/>
      <c r="I60" s="247">
        <v>6009299.04</v>
      </c>
      <c r="J60" s="247"/>
      <c r="K60" s="247"/>
      <c r="L60" s="247"/>
      <c r="M60" s="247"/>
      <c r="N60" s="247">
        <v>6009299.04</v>
      </c>
      <c r="O60" s="247"/>
      <c r="P60" s="247"/>
      <c r="Q60" s="247"/>
      <c r="R60" s="247"/>
      <c r="S60" s="247"/>
      <c r="T60" s="247"/>
      <c r="U60" s="248"/>
      <c r="V60" s="247"/>
      <c r="W60" s="247"/>
    </row>
    <row r="61" spans="1:23" ht="32.85" customHeight="1">
      <c r="A61" s="245" t="s">
        <v>266</v>
      </c>
      <c r="B61" s="246" t="s">
        <v>279</v>
      </c>
      <c r="C61" s="245" t="s">
        <v>278</v>
      </c>
      <c r="D61" s="245" t="s">
        <v>46</v>
      </c>
      <c r="E61" s="245" t="s">
        <v>93</v>
      </c>
      <c r="F61" s="245" t="s">
        <v>94</v>
      </c>
      <c r="G61" s="245" t="s">
        <v>216</v>
      </c>
      <c r="H61" s="245" t="s">
        <v>217</v>
      </c>
      <c r="I61" s="247">
        <v>65568.600000000006</v>
      </c>
      <c r="J61" s="247"/>
      <c r="K61" s="247"/>
      <c r="L61" s="247"/>
      <c r="M61" s="247"/>
      <c r="N61" s="247">
        <v>65568.600000000006</v>
      </c>
      <c r="O61" s="247"/>
      <c r="P61" s="247"/>
      <c r="Q61" s="247"/>
      <c r="R61" s="247"/>
      <c r="S61" s="247"/>
      <c r="T61" s="247"/>
      <c r="U61" s="248"/>
      <c r="V61" s="247"/>
      <c r="W61" s="247"/>
    </row>
    <row r="62" spans="1:23" ht="32.85" customHeight="1">
      <c r="A62" s="245" t="s">
        <v>266</v>
      </c>
      <c r="B62" s="246" t="s">
        <v>279</v>
      </c>
      <c r="C62" s="245" t="s">
        <v>278</v>
      </c>
      <c r="D62" s="245" t="s">
        <v>46</v>
      </c>
      <c r="E62" s="245" t="s">
        <v>93</v>
      </c>
      <c r="F62" s="245" t="s">
        <v>94</v>
      </c>
      <c r="G62" s="245" t="s">
        <v>228</v>
      </c>
      <c r="H62" s="245" t="s">
        <v>229</v>
      </c>
      <c r="I62" s="247">
        <v>238217.5</v>
      </c>
      <c r="J62" s="247"/>
      <c r="K62" s="247"/>
      <c r="L62" s="247"/>
      <c r="M62" s="247"/>
      <c r="N62" s="247">
        <v>238217.5</v>
      </c>
      <c r="O62" s="247"/>
      <c r="P62" s="247"/>
      <c r="Q62" s="247"/>
      <c r="R62" s="247"/>
      <c r="S62" s="247"/>
      <c r="T62" s="247"/>
      <c r="U62" s="248"/>
      <c r="V62" s="247"/>
      <c r="W62" s="247"/>
    </row>
    <row r="63" spans="1:23" ht="32.85" customHeight="1">
      <c r="A63" s="245" t="s">
        <v>266</v>
      </c>
      <c r="B63" s="246" t="s">
        <v>279</v>
      </c>
      <c r="C63" s="245" t="s">
        <v>278</v>
      </c>
      <c r="D63" s="245" t="s">
        <v>46</v>
      </c>
      <c r="E63" s="245" t="s">
        <v>93</v>
      </c>
      <c r="F63" s="245" t="s">
        <v>94</v>
      </c>
      <c r="G63" s="245" t="s">
        <v>234</v>
      </c>
      <c r="H63" s="245" t="s">
        <v>235</v>
      </c>
      <c r="I63" s="247">
        <v>583000</v>
      </c>
      <c r="J63" s="247"/>
      <c r="K63" s="247"/>
      <c r="L63" s="247"/>
      <c r="M63" s="247"/>
      <c r="N63" s="247">
        <v>583000</v>
      </c>
      <c r="O63" s="247"/>
      <c r="P63" s="247"/>
      <c r="Q63" s="247"/>
      <c r="R63" s="247"/>
      <c r="S63" s="247"/>
      <c r="T63" s="247"/>
      <c r="U63" s="248"/>
      <c r="V63" s="247"/>
      <c r="W63" s="247"/>
    </row>
    <row r="64" spans="1:23" ht="32.85" customHeight="1">
      <c r="A64" s="245" t="s">
        <v>266</v>
      </c>
      <c r="B64" s="246" t="s">
        <v>279</v>
      </c>
      <c r="C64" s="245" t="s">
        <v>278</v>
      </c>
      <c r="D64" s="245" t="s">
        <v>46</v>
      </c>
      <c r="E64" s="245" t="s">
        <v>93</v>
      </c>
      <c r="F64" s="245" t="s">
        <v>94</v>
      </c>
      <c r="G64" s="245" t="s">
        <v>236</v>
      </c>
      <c r="H64" s="245" t="s">
        <v>237</v>
      </c>
      <c r="I64" s="247">
        <v>309089.59000000003</v>
      </c>
      <c r="J64" s="247"/>
      <c r="K64" s="247"/>
      <c r="L64" s="247"/>
      <c r="M64" s="247"/>
      <c r="N64" s="247">
        <v>309089.59000000003</v>
      </c>
      <c r="O64" s="247"/>
      <c r="P64" s="247"/>
      <c r="Q64" s="247"/>
      <c r="R64" s="247"/>
      <c r="S64" s="247"/>
      <c r="T64" s="247"/>
      <c r="U64" s="248"/>
      <c r="V64" s="247"/>
      <c r="W64" s="247"/>
    </row>
    <row r="65" spans="1:23" ht="32.85" customHeight="1">
      <c r="A65" s="245" t="s">
        <v>266</v>
      </c>
      <c r="B65" s="246" t="s">
        <v>279</v>
      </c>
      <c r="C65" s="245" t="s">
        <v>278</v>
      </c>
      <c r="D65" s="245" t="s">
        <v>46</v>
      </c>
      <c r="E65" s="245" t="s">
        <v>93</v>
      </c>
      <c r="F65" s="245" t="s">
        <v>94</v>
      </c>
      <c r="G65" s="245" t="s">
        <v>238</v>
      </c>
      <c r="H65" s="245" t="s">
        <v>239</v>
      </c>
      <c r="I65" s="247">
        <v>145425</v>
      </c>
      <c r="J65" s="247"/>
      <c r="K65" s="247"/>
      <c r="L65" s="247"/>
      <c r="M65" s="247"/>
      <c r="N65" s="247">
        <v>145425</v>
      </c>
      <c r="O65" s="247"/>
      <c r="P65" s="247"/>
      <c r="Q65" s="247"/>
      <c r="R65" s="247"/>
      <c r="S65" s="247"/>
      <c r="T65" s="247"/>
      <c r="U65" s="248"/>
      <c r="V65" s="247"/>
      <c r="W65" s="247"/>
    </row>
    <row r="66" spans="1:23" ht="32.85" customHeight="1">
      <c r="A66" s="245" t="s">
        <v>266</v>
      </c>
      <c r="B66" s="246" t="s">
        <v>279</v>
      </c>
      <c r="C66" s="245" t="s">
        <v>278</v>
      </c>
      <c r="D66" s="245" t="s">
        <v>46</v>
      </c>
      <c r="E66" s="245" t="s">
        <v>93</v>
      </c>
      <c r="F66" s="245" t="s">
        <v>94</v>
      </c>
      <c r="G66" s="245" t="s">
        <v>240</v>
      </c>
      <c r="H66" s="245" t="s">
        <v>241</v>
      </c>
      <c r="I66" s="247">
        <v>110368</v>
      </c>
      <c r="J66" s="247"/>
      <c r="K66" s="247"/>
      <c r="L66" s="247"/>
      <c r="M66" s="247"/>
      <c r="N66" s="247">
        <v>110368</v>
      </c>
      <c r="O66" s="247"/>
      <c r="P66" s="247"/>
      <c r="Q66" s="247"/>
      <c r="R66" s="247"/>
      <c r="S66" s="247"/>
      <c r="T66" s="247"/>
      <c r="U66" s="248"/>
      <c r="V66" s="247"/>
      <c r="W66" s="247"/>
    </row>
    <row r="67" spans="1:23" ht="32.85" customHeight="1">
      <c r="A67" s="245" t="s">
        <v>266</v>
      </c>
      <c r="B67" s="246" t="s">
        <v>279</v>
      </c>
      <c r="C67" s="245" t="s">
        <v>278</v>
      </c>
      <c r="D67" s="245" t="s">
        <v>46</v>
      </c>
      <c r="E67" s="245" t="s">
        <v>93</v>
      </c>
      <c r="F67" s="245" t="s">
        <v>94</v>
      </c>
      <c r="G67" s="245" t="s">
        <v>212</v>
      </c>
      <c r="H67" s="245" t="s">
        <v>213</v>
      </c>
      <c r="I67" s="247">
        <v>232240</v>
      </c>
      <c r="J67" s="247"/>
      <c r="K67" s="247"/>
      <c r="L67" s="247"/>
      <c r="M67" s="247"/>
      <c r="N67" s="247">
        <v>232240</v>
      </c>
      <c r="O67" s="247"/>
      <c r="P67" s="247"/>
      <c r="Q67" s="247"/>
      <c r="R67" s="247"/>
      <c r="S67" s="247"/>
      <c r="T67" s="247"/>
      <c r="U67" s="248"/>
      <c r="V67" s="247"/>
      <c r="W67" s="247"/>
    </row>
    <row r="68" spans="1:23" ht="32.85" customHeight="1">
      <c r="A68" s="245" t="s">
        <v>266</v>
      </c>
      <c r="B68" s="246" t="s">
        <v>279</v>
      </c>
      <c r="C68" s="245" t="s">
        <v>278</v>
      </c>
      <c r="D68" s="245" t="s">
        <v>46</v>
      </c>
      <c r="E68" s="245" t="s">
        <v>93</v>
      </c>
      <c r="F68" s="245" t="s">
        <v>94</v>
      </c>
      <c r="G68" s="245" t="s">
        <v>196</v>
      </c>
      <c r="H68" s="245" t="s">
        <v>197</v>
      </c>
      <c r="I68" s="247">
        <v>135390.35</v>
      </c>
      <c r="J68" s="247"/>
      <c r="K68" s="247"/>
      <c r="L68" s="247"/>
      <c r="M68" s="247"/>
      <c r="N68" s="247">
        <v>135390.35</v>
      </c>
      <c r="O68" s="247"/>
      <c r="P68" s="247"/>
      <c r="Q68" s="247"/>
      <c r="R68" s="247"/>
      <c r="S68" s="247"/>
      <c r="T68" s="247"/>
      <c r="U68" s="248"/>
      <c r="V68" s="247"/>
      <c r="W68" s="247"/>
    </row>
    <row r="69" spans="1:23" ht="32.85" customHeight="1">
      <c r="A69" s="245" t="s">
        <v>266</v>
      </c>
      <c r="B69" s="246" t="s">
        <v>279</v>
      </c>
      <c r="C69" s="245" t="s">
        <v>278</v>
      </c>
      <c r="D69" s="245" t="s">
        <v>46</v>
      </c>
      <c r="E69" s="245" t="s">
        <v>93</v>
      </c>
      <c r="F69" s="245" t="s">
        <v>94</v>
      </c>
      <c r="G69" s="245" t="s">
        <v>259</v>
      </c>
      <c r="H69" s="245" t="s">
        <v>260</v>
      </c>
      <c r="I69" s="247">
        <v>1190000</v>
      </c>
      <c r="J69" s="247"/>
      <c r="K69" s="247"/>
      <c r="L69" s="247"/>
      <c r="M69" s="247"/>
      <c r="N69" s="247">
        <v>1190000</v>
      </c>
      <c r="O69" s="247"/>
      <c r="P69" s="247"/>
      <c r="Q69" s="247"/>
      <c r="R69" s="247"/>
      <c r="S69" s="247"/>
      <c r="T69" s="247"/>
      <c r="U69" s="248"/>
      <c r="V69" s="247"/>
      <c r="W69" s="247"/>
    </row>
    <row r="70" spans="1:23" ht="32.85" customHeight="1">
      <c r="A70" s="245" t="s">
        <v>266</v>
      </c>
      <c r="B70" s="246" t="s">
        <v>279</v>
      </c>
      <c r="C70" s="245" t="s">
        <v>278</v>
      </c>
      <c r="D70" s="245" t="s">
        <v>46</v>
      </c>
      <c r="E70" s="245" t="s">
        <v>93</v>
      </c>
      <c r="F70" s="245" t="s">
        <v>94</v>
      </c>
      <c r="G70" s="245" t="s">
        <v>280</v>
      </c>
      <c r="H70" s="245" t="s">
        <v>281</v>
      </c>
      <c r="I70" s="247">
        <v>3000000</v>
      </c>
      <c r="J70" s="247"/>
      <c r="K70" s="247"/>
      <c r="L70" s="247"/>
      <c r="M70" s="247"/>
      <c r="N70" s="247">
        <v>3000000</v>
      </c>
      <c r="O70" s="247"/>
      <c r="P70" s="247"/>
      <c r="Q70" s="247"/>
      <c r="R70" s="247"/>
      <c r="S70" s="247"/>
      <c r="T70" s="247"/>
      <c r="U70" s="248"/>
      <c r="V70" s="247"/>
      <c r="W70" s="247"/>
    </row>
    <row r="71" spans="1:23" ht="32.85" customHeight="1">
      <c r="A71" s="245"/>
      <c r="B71" s="245"/>
      <c r="C71" s="245" t="s">
        <v>282</v>
      </c>
      <c r="D71" s="245"/>
      <c r="E71" s="245"/>
      <c r="F71" s="245"/>
      <c r="G71" s="245"/>
      <c r="H71" s="245"/>
      <c r="I71" s="247">
        <v>200000</v>
      </c>
      <c r="J71" s="247"/>
      <c r="K71" s="247"/>
      <c r="L71" s="247"/>
      <c r="M71" s="247"/>
      <c r="N71" s="247">
        <v>200000</v>
      </c>
      <c r="O71" s="247"/>
      <c r="P71" s="247"/>
      <c r="Q71" s="247"/>
      <c r="R71" s="247"/>
      <c r="S71" s="247"/>
      <c r="T71" s="247"/>
      <c r="U71" s="248"/>
      <c r="V71" s="247"/>
      <c r="W71" s="247"/>
    </row>
    <row r="72" spans="1:23" ht="32.85" customHeight="1">
      <c r="A72" s="245" t="s">
        <v>255</v>
      </c>
      <c r="B72" s="246" t="s">
        <v>283</v>
      </c>
      <c r="C72" s="245" t="s">
        <v>282</v>
      </c>
      <c r="D72" s="245" t="s">
        <v>46</v>
      </c>
      <c r="E72" s="245" t="s">
        <v>93</v>
      </c>
      <c r="F72" s="245" t="s">
        <v>94</v>
      </c>
      <c r="G72" s="245" t="s">
        <v>236</v>
      </c>
      <c r="H72" s="245" t="s">
        <v>237</v>
      </c>
      <c r="I72" s="247">
        <v>200000</v>
      </c>
      <c r="J72" s="247"/>
      <c r="K72" s="247"/>
      <c r="L72" s="247"/>
      <c r="M72" s="247"/>
      <c r="N72" s="247">
        <v>200000</v>
      </c>
      <c r="O72" s="247"/>
      <c r="P72" s="247"/>
      <c r="Q72" s="247"/>
      <c r="R72" s="247"/>
      <c r="S72" s="247"/>
      <c r="T72" s="247"/>
      <c r="U72" s="248"/>
      <c r="V72" s="247"/>
      <c r="W72" s="247"/>
    </row>
    <row r="73" spans="1:23" ht="32.85" customHeight="1">
      <c r="A73" s="245"/>
      <c r="B73" s="245"/>
      <c r="C73" s="245" t="s">
        <v>284</v>
      </c>
      <c r="D73" s="245"/>
      <c r="E73" s="245"/>
      <c r="F73" s="245"/>
      <c r="G73" s="245"/>
      <c r="H73" s="245"/>
      <c r="I73" s="247">
        <v>200000</v>
      </c>
      <c r="J73" s="247"/>
      <c r="K73" s="247"/>
      <c r="L73" s="247"/>
      <c r="M73" s="247"/>
      <c r="N73" s="247">
        <v>200000</v>
      </c>
      <c r="O73" s="247"/>
      <c r="P73" s="247"/>
      <c r="Q73" s="247"/>
      <c r="R73" s="247"/>
      <c r="S73" s="247"/>
      <c r="T73" s="247"/>
      <c r="U73" s="248"/>
      <c r="V73" s="247"/>
      <c r="W73" s="247"/>
    </row>
    <row r="74" spans="1:23" ht="32.85" customHeight="1">
      <c r="A74" s="245" t="s">
        <v>255</v>
      </c>
      <c r="B74" s="246" t="s">
        <v>285</v>
      </c>
      <c r="C74" s="245" t="s">
        <v>284</v>
      </c>
      <c r="D74" s="245" t="s">
        <v>46</v>
      </c>
      <c r="E74" s="245" t="s">
        <v>93</v>
      </c>
      <c r="F74" s="245" t="s">
        <v>94</v>
      </c>
      <c r="G74" s="245" t="s">
        <v>228</v>
      </c>
      <c r="H74" s="245" t="s">
        <v>229</v>
      </c>
      <c r="I74" s="247">
        <v>73000</v>
      </c>
      <c r="J74" s="247"/>
      <c r="K74" s="247"/>
      <c r="L74" s="247"/>
      <c r="M74" s="247"/>
      <c r="N74" s="247">
        <v>73000</v>
      </c>
      <c r="O74" s="247"/>
      <c r="P74" s="247"/>
      <c r="Q74" s="247"/>
      <c r="R74" s="247"/>
      <c r="S74" s="247"/>
      <c r="T74" s="247"/>
      <c r="U74" s="248"/>
      <c r="V74" s="247"/>
      <c r="W74" s="247"/>
    </row>
    <row r="75" spans="1:23" ht="32.85" customHeight="1">
      <c r="A75" s="245" t="s">
        <v>255</v>
      </c>
      <c r="B75" s="246" t="s">
        <v>285</v>
      </c>
      <c r="C75" s="245" t="s">
        <v>284</v>
      </c>
      <c r="D75" s="245" t="s">
        <v>46</v>
      </c>
      <c r="E75" s="245" t="s">
        <v>93</v>
      </c>
      <c r="F75" s="245" t="s">
        <v>94</v>
      </c>
      <c r="G75" s="245" t="s">
        <v>234</v>
      </c>
      <c r="H75" s="245" t="s">
        <v>235</v>
      </c>
      <c r="I75" s="247">
        <v>50000</v>
      </c>
      <c r="J75" s="247"/>
      <c r="K75" s="247"/>
      <c r="L75" s="247"/>
      <c r="M75" s="247"/>
      <c r="N75" s="247">
        <v>50000</v>
      </c>
      <c r="O75" s="247"/>
      <c r="P75" s="247"/>
      <c r="Q75" s="247"/>
      <c r="R75" s="247"/>
      <c r="S75" s="247"/>
      <c r="T75" s="247"/>
      <c r="U75" s="248"/>
      <c r="V75" s="247"/>
      <c r="W75" s="247"/>
    </row>
    <row r="76" spans="1:23" ht="32.85" customHeight="1">
      <c r="A76" s="245" t="s">
        <v>255</v>
      </c>
      <c r="B76" s="246" t="s">
        <v>285</v>
      </c>
      <c r="C76" s="245" t="s">
        <v>284</v>
      </c>
      <c r="D76" s="245" t="s">
        <v>46</v>
      </c>
      <c r="E76" s="245" t="s">
        <v>93</v>
      </c>
      <c r="F76" s="245" t="s">
        <v>94</v>
      </c>
      <c r="G76" s="245" t="s">
        <v>212</v>
      </c>
      <c r="H76" s="245" t="s">
        <v>213</v>
      </c>
      <c r="I76" s="247">
        <v>77000</v>
      </c>
      <c r="J76" s="247"/>
      <c r="K76" s="247"/>
      <c r="L76" s="247"/>
      <c r="M76" s="247"/>
      <c r="N76" s="247">
        <v>77000</v>
      </c>
      <c r="O76" s="247"/>
      <c r="P76" s="247"/>
      <c r="Q76" s="247"/>
      <c r="R76" s="247"/>
      <c r="S76" s="247"/>
      <c r="T76" s="247"/>
      <c r="U76" s="248"/>
      <c r="V76" s="247"/>
      <c r="W76" s="247"/>
    </row>
    <row r="77" spans="1:23" ht="32.85" customHeight="1">
      <c r="A77" s="245"/>
      <c r="B77" s="245"/>
      <c r="C77" s="245" t="s">
        <v>286</v>
      </c>
      <c r="D77" s="245"/>
      <c r="E77" s="245"/>
      <c r="F77" s="245"/>
      <c r="G77" s="245"/>
      <c r="H77" s="245"/>
      <c r="I77" s="247">
        <v>199194</v>
      </c>
      <c r="J77" s="247"/>
      <c r="K77" s="247"/>
      <c r="L77" s="247"/>
      <c r="M77" s="247"/>
      <c r="N77" s="247">
        <v>199194</v>
      </c>
      <c r="O77" s="247"/>
      <c r="P77" s="247"/>
      <c r="Q77" s="247"/>
      <c r="R77" s="247"/>
      <c r="S77" s="247"/>
      <c r="T77" s="247"/>
      <c r="U77" s="248"/>
      <c r="V77" s="247"/>
      <c r="W77" s="247"/>
    </row>
    <row r="78" spans="1:23" ht="32.85" customHeight="1">
      <c r="A78" s="245" t="s">
        <v>266</v>
      </c>
      <c r="B78" s="246" t="s">
        <v>287</v>
      </c>
      <c r="C78" s="245" t="s">
        <v>798</v>
      </c>
      <c r="D78" s="245" t="s">
        <v>46</v>
      </c>
      <c r="E78" s="245" t="s">
        <v>76</v>
      </c>
      <c r="F78" s="245" t="s">
        <v>77</v>
      </c>
      <c r="G78" s="245" t="s">
        <v>216</v>
      </c>
      <c r="H78" s="245" t="s">
        <v>217</v>
      </c>
      <c r="I78" s="247">
        <v>1998</v>
      </c>
      <c r="J78" s="247"/>
      <c r="K78" s="247"/>
      <c r="L78" s="247"/>
      <c r="M78" s="247"/>
      <c r="N78" s="247">
        <v>1998</v>
      </c>
      <c r="O78" s="247"/>
      <c r="P78" s="247"/>
      <c r="Q78" s="247"/>
      <c r="R78" s="247"/>
      <c r="S78" s="247"/>
      <c r="T78" s="247"/>
      <c r="U78" s="248"/>
      <c r="V78" s="247"/>
      <c r="W78" s="247"/>
    </row>
    <row r="79" spans="1:23" ht="32.85" customHeight="1">
      <c r="A79" s="245" t="s">
        <v>266</v>
      </c>
      <c r="B79" s="246" t="s">
        <v>287</v>
      </c>
      <c r="C79" s="245" t="s">
        <v>798</v>
      </c>
      <c r="D79" s="245" t="s">
        <v>46</v>
      </c>
      <c r="E79" s="245" t="s">
        <v>76</v>
      </c>
      <c r="F79" s="245" t="s">
        <v>77</v>
      </c>
      <c r="G79" s="245" t="s">
        <v>228</v>
      </c>
      <c r="H79" s="245" t="s">
        <v>229</v>
      </c>
      <c r="I79" s="247">
        <v>20663</v>
      </c>
      <c r="J79" s="247"/>
      <c r="K79" s="247"/>
      <c r="L79" s="247"/>
      <c r="M79" s="247"/>
      <c r="N79" s="247">
        <v>20663</v>
      </c>
      <c r="O79" s="247"/>
      <c r="P79" s="247"/>
      <c r="Q79" s="247"/>
      <c r="R79" s="247"/>
      <c r="S79" s="247"/>
      <c r="T79" s="247"/>
      <c r="U79" s="248"/>
      <c r="V79" s="247"/>
      <c r="W79" s="247"/>
    </row>
    <row r="80" spans="1:23" ht="32.85" customHeight="1">
      <c r="A80" s="245" t="s">
        <v>266</v>
      </c>
      <c r="B80" s="246" t="s">
        <v>287</v>
      </c>
      <c r="C80" s="245" t="s">
        <v>286</v>
      </c>
      <c r="D80" s="245" t="s">
        <v>46</v>
      </c>
      <c r="E80" s="245" t="s">
        <v>76</v>
      </c>
      <c r="F80" s="245" t="s">
        <v>77</v>
      </c>
      <c r="G80" s="245" t="s">
        <v>236</v>
      </c>
      <c r="H80" s="245" t="s">
        <v>237</v>
      </c>
      <c r="I80" s="247">
        <v>101938</v>
      </c>
      <c r="J80" s="247"/>
      <c r="K80" s="247"/>
      <c r="L80" s="247"/>
      <c r="M80" s="247"/>
      <c r="N80" s="247">
        <v>101938</v>
      </c>
      <c r="O80" s="247"/>
      <c r="P80" s="247"/>
      <c r="Q80" s="247"/>
      <c r="R80" s="247"/>
      <c r="S80" s="247"/>
      <c r="T80" s="247"/>
      <c r="U80" s="248"/>
      <c r="V80" s="247"/>
      <c r="W80" s="247"/>
    </row>
    <row r="81" spans="1:23" ht="32.85" customHeight="1">
      <c r="A81" s="245" t="s">
        <v>266</v>
      </c>
      <c r="B81" s="246" t="s">
        <v>287</v>
      </c>
      <c r="C81" s="245" t="s">
        <v>286</v>
      </c>
      <c r="D81" s="245" t="s">
        <v>46</v>
      </c>
      <c r="E81" s="245" t="s">
        <v>76</v>
      </c>
      <c r="F81" s="245" t="s">
        <v>77</v>
      </c>
      <c r="G81" s="245" t="s">
        <v>238</v>
      </c>
      <c r="H81" s="245" t="s">
        <v>239</v>
      </c>
      <c r="I81" s="247">
        <v>7400</v>
      </c>
      <c r="J81" s="247"/>
      <c r="K81" s="247"/>
      <c r="L81" s="247"/>
      <c r="M81" s="247"/>
      <c r="N81" s="247">
        <v>7400</v>
      </c>
      <c r="O81" s="247"/>
      <c r="P81" s="247"/>
      <c r="Q81" s="247"/>
      <c r="R81" s="247"/>
      <c r="S81" s="247"/>
      <c r="T81" s="247"/>
      <c r="U81" s="248"/>
      <c r="V81" s="247"/>
      <c r="W81" s="247"/>
    </row>
    <row r="82" spans="1:23" ht="32.85" customHeight="1">
      <c r="A82" s="245" t="s">
        <v>266</v>
      </c>
      <c r="B82" s="246" t="s">
        <v>287</v>
      </c>
      <c r="C82" s="245" t="s">
        <v>286</v>
      </c>
      <c r="D82" s="245" t="s">
        <v>46</v>
      </c>
      <c r="E82" s="245" t="s">
        <v>76</v>
      </c>
      <c r="F82" s="245" t="s">
        <v>77</v>
      </c>
      <c r="G82" s="245" t="s">
        <v>240</v>
      </c>
      <c r="H82" s="245" t="s">
        <v>241</v>
      </c>
      <c r="I82" s="247">
        <v>30000</v>
      </c>
      <c r="J82" s="247"/>
      <c r="K82" s="247"/>
      <c r="L82" s="247"/>
      <c r="M82" s="247"/>
      <c r="N82" s="247">
        <v>30000</v>
      </c>
      <c r="O82" s="247"/>
      <c r="P82" s="247"/>
      <c r="Q82" s="247"/>
      <c r="R82" s="247"/>
      <c r="S82" s="247"/>
      <c r="T82" s="247"/>
      <c r="U82" s="248"/>
      <c r="V82" s="247"/>
      <c r="W82" s="247"/>
    </row>
    <row r="83" spans="1:23" ht="32.85" customHeight="1">
      <c r="A83" s="245" t="s">
        <v>266</v>
      </c>
      <c r="B83" s="246" t="s">
        <v>287</v>
      </c>
      <c r="C83" s="245" t="s">
        <v>286</v>
      </c>
      <c r="D83" s="245" t="s">
        <v>46</v>
      </c>
      <c r="E83" s="245" t="s">
        <v>76</v>
      </c>
      <c r="F83" s="245" t="s">
        <v>77</v>
      </c>
      <c r="G83" s="245" t="s">
        <v>212</v>
      </c>
      <c r="H83" s="245" t="s">
        <v>213</v>
      </c>
      <c r="I83" s="247">
        <v>37195</v>
      </c>
      <c r="J83" s="247"/>
      <c r="K83" s="247"/>
      <c r="L83" s="247"/>
      <c r="M83" s="247"/>
      <c r="N83" s="247">
        <v>37195</v>
      </c>
      <c r="O83" s="247"/>
      <c r="P83" s="247"/>
      <c r="Q83" s="247"/>
      <c r="R83" s="247"/>
      <c r="S83" s="247"/>
      <c r="T83" s="247"/>
      <c r="U83" s="248"/>
      <c r="V83" s="247"/>
      <c r="W83" s="247"/>
    </row>
    <row r="84" spans="1:23" ht="32.85" customHeight="1">
      <c r="A84" s="245"/>
      <c r="B84" s="245"/>
      <c r="C84" s="245" t="s">
        <v>288</v>
      </c>
      <c r="D84" s="245"/>
      <c r="E84" s="245"/>
      <c r="F84" s="245"/>
      <c r="G84" s="245"/>
      <c r="H84" s="245"/>
      <c r="I84" s="247">
        <v>6716.1</v>
      </c>
      <c r="J84" s="247"/>
      <c r="K84" s="247"/>
      <c r="L84" s="247"/>
      <c r="M84" s="247"/>
      <c r="N84" s="247">
        <v>6716.1</v>
      </c>
      <c r="O84" s="247"/>
      <c r="P84" s="247"/>
      <c r="Q84" s="247"/>
      <c r="R84" s="247"/>
      <c r="S84" s="247"/>
      <c r="T84" s="247"/>
      <c r="U84" s="248"/>
      <c r="V84" s="247"/>
      <c r="W84" s="247"/>
    </row>
    <row r="85" spans="1:23" ht="32.85" customHeight="1">
      <c r="A85" s="245" t="s">
        <v>255</v>
      </c>
      <c r="B85" s="246" t="s">
        <v>289</v>
      </c>
      <c r="C85" s="245" t="s">
        <v>800</v>
      </c>
      <c r="D85" s="245" t="s">
        <v>46</v>
      </c>
      <c r="E85" s="245" t="s">
        <v>109</v>
      </c>
      <c r="F85" s="245" t="s">
        <v>108</v>
      </c>
      <c r="G85" s="245" t="s">
        <v>234</v>
      </c>
      <c r="H85" s="245" t="s">
        <v>235</v>
      </c>
      <c r="I85" s="247">
        <v>6716.1</v>
      </c>
      <c r="J85" s="247"/>
      <c r="K85" s="247"/>
      <c r="L85" s="247"/>
      <c r="M85" s="247"/>
      <c r="N85" s="247">
        <v>6716.1</v>
      </c>
      <c r="O85" s="247"/>
      <c r="P85" s="247"/>
      <c r="Q85" s="247"/>
      <c r="R85" s="247"/>
      <c r="S85" s="247"/>
      <c r="T85" s="247"/>
      <c r="U85" s="248"/>
      <c r="V85" s="247"/>
      <c r="W85" s="247"/>
    </row>
    <row r="86" spans="1:23" ht="32.85" customHeight="1">
      <c r="A86" s="245"/>
      <c r="B86" s="245"/>
      <c r="C86" s="245" t="s">
        <v>290</v>
      </c>
      <c r="D86" s="245"/>
      <c r="E86" s="245"/>
      <c r="F86" s="245"/>
      <c r="G86" s="245"/>
      <c r="H86" s="245"/>
      <c r="I86" s="247">
        <v>646400</v>
      </c>
      <c r="J86" s="247"/>
      <c r="K86" s="247"/>
      <c r="L86" s="247"/>
      <c r="M86" s="247"/>
      <c r="N86" s="247">
        <v>646400</v>
      </c>
      <c r="O86" s="247"/>
      <c r="P86" s="247"/>
      <c r="Q86" s="247"/>
      <c r="R86" s="247"/>
      <c r="S86" s="247"/>
      <c r="T86" s="247"/>
      <c r="U86" s="248"/>
      <c r="V86" s="247"/>
      <c r="W86" s="247"/>
    </row>
    <row r="87" spans="1:23" ht="32.85" customHeight="1">
      <c r="A87" s="245" t="s">
        <v>255</v>
      </c>
      <c r="B87" s="246" t="s">
        <v>291</v>
      </c>
      <c r="C87" s="245" t="s">
        <v>290</v>
      </c>
      <c r="D87" s="245" t="s">
        <v>46</v>
      </c>
      <c r="E87" s="245" t="s">
        <v>93</v>
      </c>
      <c r="F87" s="245" t="s">
        <v>94</v>
      </c>
      <c r="G87" s="245" t="s">
        <v>194</v>
      </c>
      <c r="H87" s="245" t="s">
        <v>195</v>
      </c>
      <c r="I87" s="247">
        <v>646400</v>
      </c>
      <c r="J87" s="247"/>
      <c r="K87" s="247"/>
      <c r="L87" s="247"/>
      <c r="M87" s="247"/>
      <c r="N87" s="247">
        <v>646400</v>
      </c>
      <c r="O87" s="247"/>
      <c r="P87" s="247"/>
      <c r="Q87" s="247"/>
      <c r="R87" s="247"/>
      <c r="S87" s="247"/>
      <c r="T87" s="247"/>
      <c r="U87" s="248"/>
      <c r="V87" s="247"/>
      <c r="W87" s="247"/>
    </row>
    <row r="88" spans="1:23" ht="32.85" customHeight="1">
      <c r="A88" s="245"/>
      <c r="B88" s="245"/>
      <c r="C88" s="245" t="s">
        <v>292</v>
      </c>
      <c r="D88" s="245"/>
      <c r="E88" s="245"/>
      <c r="F88" s="245"/>
      <c r="G88" s="245"/>
      <c r="H88" s="245"/>
      <c r="I88" s="247">
        <v>22450058.32</v>
      </c>
      <c r="J88" s="247"/>
      <c r="K88" s="247"/>
      <c r="L88" s="247"/>
      <c r="M88" s="247"/>
      <c r="N88" s="247">
        <v>22450058.32</v>
      </c>
      <c r="O88" s="247"/>
      <c r="P88" s="247"/>
      <c r="Q88" s="247"/>
      <c r="R88" s="247"/>
      <c r="S88" s="247"/>
      <c r="T88" s="247"/>
      <c r="U88" s="248"/>
      <c r="V88" s="247"/>
      <c r="W88" s="247"/>
    </row>
    <row r="89" spans="1:23" ht="32.85" customHeight="1">
      <c r="A89" s="245" t="s">
        <v>255</v>
      </c>
      <c r="B89" s="246" t="s">
        <v>293</v>
      </c>
      <c r="C89" s="245" t="s">
        <v>292</v>
      </c>
      <c r="D89" s="245" t="s">
        <v>46</v>
      </c>
      <c r="E89" s="245" t="s">
        <v>93</v>
      </c>
      <c r="F89" s="245" t="s">
        <v>94</v>
      </c>
      <c r="G89" s="245" t="s">
        <v>216</v>
      </c>
      <c r="H89" s="245" t="s">
        <v>217</v>
      </c>
      <c r="I89" s="247">
        <v>109324.8</v>
      </c>
      <c r="J89" s="247"/>
      <c r="K89" s="247"/>
      <c r="L89" s="247"/>
      <c r="M89" s="247"/>
      <c r="N89" s="247">
        <v>109324.8</v>
      </c>
      <c r="O89" s="247"/>
      <c r="P89" s="247"/>
      <c r="Q89" s="247"/>
      <c r="R89" s="247"/>
      <c r="S89" s="247"/>
      <c r="T89" s="247"/>
      <c r="U89" s="248"/>
      <c r="V89" s="247"/>
      <c r="W89" s="247"/>
    </row>
    <row r="90" spans="1:23" ht="32.85" customHeight="1">
      <c r="A90" s="245" t="s">
        <v>255</v>
      </c>
      <c r="B90" s="246" t="s">
        <v>293</v>
      </c>
      <c r="C90" s="245" t="s">
        <v>292</v>
      </c>
      <c r="D90" s="245" t="s">
        <v>46</v>
      </c>
      <c r="E90" s="245" t="s">
        <v>93</v>
      </c>
      <c r="F90" s="245" t="s">
        <v>94</v>
      </c>
      <c r="G90" s="245" t="s">
        <v>228</v>
      </c>
      <c r="H90" s="245" t="s">
        <v>229</v>
      </c>
      <c r="I90" s="247">
        <v>512542.84</v>
      </c>
      <c r="J90" s="247"/>
      <c r="K90" s="247"/>
      <c r="L90" s="247"/>
      <c r="M90" s="247"/>
      <c r="N90" s="247">
        <v>512542.84</v>
      </c>
      <c r="O90" s="247"/>
      <c r="P90" s="247"/>
      <c r="Q90" s="247"/>
      <c r="R90" s="247"/>
      <c r="S90" s="247"/>
      <c r="T90" s="247"/>
      <c r="U90" s="248"/>
      <c r="V90" s="247"/>
      <c r="W90" s="247"/>
    </row>
    <row r="91" spans="1:23" ht="32.85" customHeight="1">
      <c r="A91" s="245" t="s">
        <v>255</v>
      </c>
      <c r="B91" s="246" t="s">
        <v>293</v>
      </c>
      <c r="C91" s="245" t="s">
        <v>292</v>
      </c>
      <c r="D91" s="245" t="s">
        <v>46</v>
      </c>
      <c r="E91" s="245" t="s">
        <v>93</v>
      </c>
      <c r="F91" s="245" t="s">
        <v>94</v>
      </c>
      <c r="G91" s="245" t="s">
        <v>230</v>
      </c>
      <c r="H91" s="245" t="s">
        <v>231</v>
      </c>
      <c r="I91" s="247">
        <v>103000</v>
      </c>
      <c r="J91" s="247"/>
      <c r="K91" s="247"/>
      <c r="L91" s="247"/>
      <c r="M91" s="247"/>
      <c r="N91" s="247">
        <v>103000</v>
      </c>
      <c r="O91" s="247"/>
      <c r="P91" s="247"/>
      <c r="Q91" s="247"/>
      <c r="R91" s="247"/>
      <c r="S91" s="247"/>
      <c r="T91" s="247"/>
      <c r="U91" s="248"/>
      <c r="V91" s="247"/>
      <c r="W91" s="247"/>
    </row>
    <row r="92" spans="1:23" ht="32.85" customHeight="1">
      <c r="A92" s="245" t="s">
        <v>255</v>
      </c>
      <c r="B92" s="246" t="s">
        <v>293</v>
      </c>
      <c r="C92" s="245" t="s">
        <v>292</v>
      </c>
      <c r="D92" s="245" t="s">
        <v>46</v>
      </c>
      <c r="E92" s="245" t="s">
        <v>93</v>
      </c>
      <c r="F92" s="245" t="s">
        <v>94</v>
      </c>
      <c r="G92" s="245" t="s">
        <v>234</v>
      </c>
      <c r="H92" s="245" t="s">
        <v>235</v>
      </c>
      <c r="I92" s="247">
        <v>488700</v>
      </c>
      <c r="J92" s="247"/>
      <c r="K92" s="247"/>
      <c r="L92" s="247"/>
      <c r="M92" s="247"/>
      <c r="N92" s="247">
        <v>488700</v>
      </c>
      <c r="O92" s="247"/>
      <c r="P92" s="247"/>
      <c r="Q92" s="247"/>
      <c r="R92" s="247"/>
      <c r="S92" s="247"/>
      <c r="T92" s="247"/>
      <c r="U92" s="248"/>
      <c r="V92" s="247"/>
      <c r="W92" s="247"/>
    </row>
    <row r="93" spans="1:23" ht="32.85" customHeight="1">
      <c r="A93" s="245" t="s">
        <v>255</v>
      </c>
      <c r="B93" s="246" t="s">
        <v>293</v>
      </c>
      <c r="C93" s="245" t="s">
        <v>292</v>
      </c>
      <c r="D93" s="245" t="s">
        <v>46</v>
      </c>
      <c r="E93" s="245" t="s">
        <v>93</v>
      </c>
      <c r="F93" s="245" t="s">
        <v>94</v>
      </c>
      <c r="G93" s="245" t="s">
        <v>236</v>
      </c>
      <c r="H93" s="245" t="s">
        <v>237</v>
      </c>
      <c r="I93" s="247">
        <v>3315113.5</v>
      </c>
      <c r="J93" s="247"/>
      <c r="K93" s="247"/>
      <c r="L93" s="247"/>
      <c r="M93" s="247"/>
      <c r="N93" s="247">
        <v>3315113.5</v>
      </c>
      <c r="O93" s="247"/>
      <c r="P93" s="247"/>
      <c r="Q93" s="247"/>
      <c r="R93" s="247"/>
      <c r="S93" s="247"/>
      <c r="T93" s="247"/>
      <c r="U93" s="248"/>
      <c r="V93" s="247"/>
      <c r="W93" s="247"/>
    </row>
    <row r="94" spans="1:23" ht="32.85" customHeight="1">
      <c r="A94" s="245" t="s">
        <v>255</v>
      </c>
      <c r="B94" s="246" t="s">
        <v>293</v>
      </c>
      <c r="C94" s="245" t="s">
        <v>292</v>
      </c>
      <c r="D94" s="245" t="s">
        <v>46</v>
      </c>
      <c r="E94" s="245" t="s">
        <v>93</v>
      </c>
      <c r="F94" s="245" t="s">
        <v>94</v>
      </c>
      <c r="G94" s="245" t="s">
        <v>238</v>
      </c>
      <c r="H94" s="245" t="s">
        <v>239</v>
      </c>
      <c r="I94" s="247">
        <v>701240</v>
      </c>
      <c r="J94" s="247"/>
      <c r="K94" s="247"/>
      <c r="L94" s="247"/>
      <c r="M94" s="247"/>
      <c r="N94" s="247">
        <v>701240</v>
      </c>
      <c r="O94" s="247"/>
      <c r="P94" s="247"/>
      <c r="Q94" s="247"/>
      <c r="R94" s="247"/>
      <c r="S94" s="247"/>
      <c r="T94" s="247"/>
      <c r="U94" s="248"/>
      <c r="V94" s="247"/>
      <c r="W94" s="247"/>
    </row>
    <row r="95" spans="1:23" ht="32.85" customHeight="1">
      <c r="A95" s="245" t="s">
        <v>255</v>
      </c>
      <c r="B95" s="246" t="s">
        <v>293</v>
      </c>
      <c r="C95" s="245" t="s">
        <v>292</v>
      </c>
      <c r="D95" s="245" t="s">
        <v>46</v>
      </c>
      <c r="E95" s="245" t="s">
        <v>93</v>
      </c>
      <c r="F95" s="245" t="s">
        <v>94</v>
      </c>
      <c r="G95" s="245" t="s">
        <v>240</v>
      </c>
      <c r="H95" s="245" t="s">
        <v>241</v>
      </c>
      <c r="I95" s="247">
        <v>1248970</v>
      </c>
      <c r="J95" s="247"/>
      <c r="K95" s="247"/>
      <c r="L95" s="247"/>
      <c r="M95" s="247"/>
      <c r="N95" s="247">
        <v>1248970</v>
      </c>
      <c r="O95" s="247"/>
      <c r="P95" s="247"/>
      <c r="Q95" s="247"/>
      <c r="R95" s="247"/>
      <c r="S95" s="247"/>
      <c r="T95" s="247"/>
      <c r="U95" s="248"/>
      <c r="V95" s="247"/>
      <c r="W95" s="247"/>
    </row>
    <row r="96" spans="1:23" ht="32.85" customHeight="1">
      <c r="A96" s="245" t="s">
        <v>255</v>
      </c>
      <c r="B96" s="246" t="s">
        <v>293</v>
      </c>
      <c r="C96" s="245" t="s">
        <v>292</v>
      </c>
      <c r="D96" s="245" t="s">
        <v>46</v>
      </c>
      <c r="E96" s="245" t="s">
        <v>93</v>
      </c>
      <c r="F96" s="245" t="s">
        <v>94</v>
      </c>
      <c r="G96" s="245" t="s">
        <v>212</v>
      </c>
      <c r="H96" s="245" t="s">
        <v>213</v>
      </c>
      <c r="I96" s="247">
        <v>479367.18</v>
      </c>
      <c r="J96" s="247"/>
      <c r="K96" s="247"/>
      <c r="L96" s="247"/>
      <c r="M96" s="247"/>
      <c r="N96" s="247">
        <v>479367.18</v>
      </c>
      <c r="O96" s="247"/>
      <c r="P96" s="247"/>
      <c r="Q96" s="247"/>
      <c r="R96" s="247"/>
      <c r="S96" s="247"/>
      <c r="T96" s="247"/>
      <c r="U96" s="248"/>
      <c r="V96" s="247"/>
      <c r="W96" s="247"/>
    </row>
    <row r="97" spans="1:23" ht="32.85" customHeight="1">
      <c r="A97" s="245" t="s">
        <v>255</v>
      </c>
      <c r="B97" s="246" t="s">
        <v>293</v>
      </c>
      <c r="C97" s="245" t="s">
        <v>292</v>
      </c>
      <c r="D97" s="245" t="s">
        <v>46</v>
      </c>
      <c r="E97" s="245" t="s">
        <v>93</v>
      </c>
      <c r="F97" s="245" t="s">
        <v>94</v>
      </c>
      <c r="G97" s="245" t="s">
        <v>259</v>
      </c>
      <c r="H97" s="245" t="s">
        <v>260</v>
      </c>
      <c r="I97" s="247">
        <v>15491800</v>
      </c>
      <c r="J97" s="247"/>
      <c r="K97" s="247"/>
      <c r="L97" s="247"/>
      <c r="M97" s="247"/>
      <c r="N97" s="247">
        <v>15491800</v>
      </c>
      <c r="O97" s="247"/>
      <c r="P97" s="247"/>
      <c r="Q97" s="247"/>
      <c r="R97" s="247"/>
      <c r="S97" s="247"/>
      <c r="T97" s="247"/>
      <c r="U97" s="248"/>
      <c r="V97" s="247"/>
      <c r="W97" s="247"/>
    </row>
    <row r="98" spans="1:23" ht="32.85" customHeight="1">
      <c r="A98" s="245"/>
      <c r="B98" s="245"/>
      <c r="C98" s="245" t="s">
        <v>294</v>
      </c>
      <c r="D98" s="245"/>
      <c r="E98" s="245"/>
      <c r="F98" s="245"/>
      <c r="G98" s="245"/>
      <c r="H98" s="245"/>
      <c r="I98" s="247">
        <v>568740</v>
      </c>
      <c r="J98" s="247"/>
      <c r="K98" s="247"/>
      <c r="L98" s="247"/>
      <c r="M98" s="247"/>
      <c r="N98" s="247">
        <v>568740</v>
      </c>
      <c r="O98" s="247"/>
      <c r="P98" s="247"/>
      <c r="Q98" s="247"/>
      <c r="R98" s="247"/>
      <c r="S98" s="247"/>
      <c r="T98" s="247"/>
      <c r="U98" s="248"/>
      <c r="V98" s="247"/>
      <c r="W98" s="247"/>
    </row>
    <row r="99" spans="1:23" ht="32.85" customHeight="1">
      <c r="A99" s="245" t="s">
        <v>255</v>
      </c>
      <c r="B99" s="246" t="s">
        <v>295</v>
      </c>
      <c r="C99" s="245" t="s">
        <v>294</v>
      </c>
      <c r="D99" s="245" t="s">
        <v>46</v>
      </c>
      <c r="E99" s="245" t="s">
        <v>97</v>
      </c>
      <c r="F99" s="245" t="s">
        <v>98</v>
      </c>
      <c r="G99" s="245" t="s">
        <v>216</v>
      </c>
      <c r="H99" s="245" t="s">
        <v>217</v>
      </c>
      <c r="I99" s="247">
        <v>31200</v>
      </c>
      <c r="J99" s="247"/>
      <c r="K99" s="247"/>
      <c r="L99" s="247"/>
      <c r="M99" s="247"/>
      <c r="N99" s="247">
        <v>31200</v>
      </c>
      <c r="O99" s="247"/>
      <c r="P99" s="247"/>
      <c r="Q99" s="247"/>
      <c r="R99" s="247"/>
      <c r="S99" s="247"/>
      <c r="T99" s="247"/>
      <c r="U99" s="248"/>
      <c r="V99" s="247"/>
      <c r="W99" s="247"/>
    </row>
    <row r="100" spans="1:23" ht="32.85" customHeight="1">
      <c r="A100" s="245" t="s">
        <v>255</v>
      </c>
      <c r="B100" s="246" t="s">
        <v>295</v>
      </c>
      <c r="C100" s="245" t="s">
        <v>294</v>
      </c>
      <c r="D100" s="245" t="s">
        <v>46</v>
      </c>
      <c r="E100" s="245" t="s">
        <v>97</v>
      </c>
      <c r="F100" s="245" t="s">
        <v>98</v>
      </c>
      <c r="G100" s="245" t="s">
        <v>228</v>
      </c>
      <c r="H100" s="245" t="s">
        <v>229</v>
      </c>
      <c r="I100" s="247">
        <v>253800</v>
      </c>
      <c r="J100" s="247"/>
      <c r="K100" s="247"/>
      <c r="L100" s="247"/>
      <c r="M100" s="247"/>
      <c r="N100" s="247">
        <v>253800</v>
      </c>
      <c r="O100" s="247"/>
      <c r="P100" s="247"/>
      <c r="Q100" s="247"/>
      <c r="R100" s="247"/>
      <c r="S100" s="247"/>
      <c r="T100" s="247"/>
      <c r="U100" s="248"/>
      <c r="V100" s="247"/>
      <c r="W100" s="247"/>
    </row>
    <row r="101" spans="1:23" ht="32.85" customHeight="1">
      <c r="A101" s="245" t="s">
        <v>255</v>
      </c>
      <c r="B101" s="246" t="s">
        <v>295</v>
      </c>
      <c r="C101" s="245" t="s">
        <v>294</v>
      </c>
      <c r="D101" s="245" t="s">
        <v>46</v>
      </c>
      <c r="E101" s="245" t="s">
        <v>97</v>
      </c>
      <c r="F101" s="245" t="s">
        <v>98</v>
      </c>
      <c r="G101" s="245" t="s">
        <v>234</v>
      </c>
      <c r="H101" s="245" t="s">
        <v>235</v>
      </c>
      <c r="I101" s="247">
        <v>247740</v>
      </c>
      <c r="J101" s="247"/>
      <c r="K101" s="247"/>
      <c r="L101" s="247"/>
      <c r="M101" s="247"/>
      <c r="N101" s="247">
        <v>247740</v>
      </c>
      <c r="O101" s="247"/>
      <c r="P101" s="247"/>
      <c r="Q101" s="247"/>
      <c r="R101" s="247"/>
      <c r="S101" s="247"/>
      <c r="T101" s="247"/>
      <c r="U101" s="248"/>
      <c r="V101" s="247"/>
      <c r="W101" s="247"/>
    </row>
    <row r="102" spans="1:23" ht="32.85" customHeight="1">
      <c r="A102" s="245" t="s">
        <v>255</v>
      </c>
      <c r="B102" s="246" t="s">
        <v>295</v>
      </c>
      <c r="C102" s="245" t="s">
        <v>294</v>
      </c>
      <c r="D102" s="245" t="s">
        <v>46</v>
      </c>
      <c r="E102" s="245" t="s">
        <v>97</v>
      </c>
      <c r="F102" s="245" t="s">
        <v>98</v>
      </c>
      <c r="G102" s="245" t="s">
        <v>238</v>
      </c>
      <c r="H102" s="245" t="s">
        <v>239</v>
      </c>
      <c r="I102" s="247">
        <v>36000</v>
      </c>
      <c r="J102" s="247"/>
      <c r="K102" s="247"/>
      <c r="L102" s="247"/>
      <c r="M102" s="247"/>
      <c r="N102" s="247">
        <v>36000</v>
      </c>
      <c r="O102" s="247"/>
      <c r="P102" s="247"/>
      <c r="Q102" s="247"/>
      <c r="R102" s="247"/>
      <c r="S102" s="247"/>
      <c r="T102" s="247"/>
      <c r="U102" s="248"/>
      <c r="V102" s="247"/>
      <c r="W102" s="247"/>
    </row>
    <row r="103" spans="1:23" ht="32.85" customHeight="1">
      <c r="A103" s="245"/>
      <c r="B103" s="245"/>
      <c r="C103" s="245" t="s">
        <v>296</v>
      </c>
      <c r="D103" s="245"/>
      <c r="E103" s="245"/>
      <c r="F103" s="245"/>
      <c r="G103" s="245"/>
      <c r="H103" s="245"/>
      <c r="I103" s="247">
        <v>134604600</v>
      </c>
      <c r="J103" s="247"/>
      <c r="K103" s="247"/>
      <c r="L103" s="247"/>
      <c r="M103" s="247"/>
      <c r="N103" s="247"/>
      <c r="O103" s="247"/>
      <c r="P103" s="247"/>
      <c r="Q103" s="247"/>
      <c r="R103" s="247">
        <v>134604600</v>
      </c>
      <c r="S103" s="247">
        <v>134604600</v>
      </c>
      <c r="T103" s="247"/>
      <c r="U103" s="248"/>
      <c r="V103" s="247"/>
      <c r="W103" s="247"/>
    </row>
    <row r="104" spans="1:23" ht="32.85" customHeight="1">
      <c r="A104" s="245" t="s">
        <v>297</v>
      </c>
      <c r="B104" s="246" t="s">
        <v>298</v>
      </c>
      <c r="C104" s="245" t="s">
        <v>296</v>
      </c>
      <c r="D104" s="245" t="s">
        <v>46</v>
      </c>
      <c r="E104" s="245" t="s">
        <v>93</v>
      </c>
      <c r="F104" s="245" t="s">
        <v>94</v>
      </c>
      <c r="G104" s="245" t="s">
        <v>200</v>
      </c>
      <c r="H104" s="245" t="s">
        <v>199</v>
      </c>
      <c r="I104" s="247">
        <v>134604600</v>
      </c>
      <c r="J104" s="247"/>
      <c r="K104" s="247"/>
      <c r="L104" s="247"/>
      <c r="M104" s="247"/>
      <c r="N104" s="247"/>
      <c r="O104" s="247"/>
      <c r="P104" s="247"/>
      <c r="Q104" s="247"/>
      <c r="R104" s="247">
        <v>134604600</v>
      </c>
      <c r="S104" s="247">
        <v>134604600</v>
      </c>
      <c r="T104" s="247"/>
      <c r="U104" s="248"/>
      <c r="V104" s="247"/>
      <c r="W104" s="247"/>
    </row>
    <row r="105" spans="1:23" ht="32.85" customHeight="1">
      <c r="A105" s="245"/>
      <c r="B105" s="245"/>
      <c r="C105" s="245" t="s">
        <v>299</v>
      </c>
      <c r="D105" s="245"/>
      <c r="E105" s="245"/>
      <c r="F105" s="245"/>
      <c r="G105" s="245"/>
      <c r="H105" s="245"/>
      <c r="I105" s="247">
        <v>161500</v>
      </c>
      <c r="J105" s="247"/>
      <c r="K105" s="247"/>
      <c r="L105" s="247"/>
      <c r="M105" s="247"/>
      <c r="N105" s="247">
        <v>161500</v>
      </c>
      <c r="O105" s="247"/>
      <c r="P105" s="247"/>
      <c r="Q105" s="247"/>
      <c r="R105" s="247"/>
      <c r="S105" s="247"/>
      <c r="T105" s="247"/>
      <c r="U105" s="248"/>
      <c r="V105" s="247"/>
      <c r="W105" s="247"/>
    </row>
    <row r="106" spans="1:23" ht="32.85" customHeight="1">
      <c r="A106" s="245" t="s">
        <v>255</v>
      </c>
      <c r="B106" s="246" t="s">
        <v>300</v>
      </c>
      <c r="C106" s="245" t="s">
        <v>299</v>
      </c>
      <c r="D106" s="245" t="s">
        <v>46</v>
      </c>
      <c r="E106" s="245" t="s">
        <v>109</v>
      </c>
      <c r="F106" s="245" t="s">
        <v>108</v>
      </c>
      <c r="G106" s="245" t="s">
        <v>259</v>
      </c>
      <c r="H106" s="245" t="s">
        <v>260</v>
      </c>
      <c r="I106" s="247">
        <v>161500</v>
      </c>
      <c r="J106" s="247"/>
      <c r="K106" s="247"/>
      <c r="L106" s="247"/>
      <c r="M106" s="247"/>
      <c r="N106" s="247">
        <v>161500</v>
      </c>
      <c r="O106" s="247"/>
      <c r="P106" s="247"/>
      <c r="Q106" s="247"/>
      <c r="R106" s="247"/>
      <c r="S106" s="247"/>
      <c r="T106" s="247"/>
      <c r="U106" s="248"/>
      <c r="V106" s="247"/>
      <c r="W106" s="247"/>
    </row>
    <row r="107" spans="1:23" ht="32.85" customHeight="1">
      <c r="A107" s="245"/>
      <c r="B107" s="245"/>
      <c r="C107" s="245" t="s">
        <v>301</v>
      </c>
      <c r="D107" s="245"/>
      <c r="E107" s="245"/>
      <c r="F107" s="245"/>
      <c r="G107" s="245"/>
      <c r="H107" s="245"/>
      <c r="I107" s="247">
        <v>8531843.3499999996</v>
      </c>
      <c r="J107" s="247"/>
      <c r="K107" s="247"/>
      <c r="L107" s="247"/>
      <c r="M107" s="247"/>
      <c r="N107" s="247">
        <v>8531843.3499999996</v>
      </c>
      <c r="O107" s="247"/>
      <c r="P107" s="247"/>
      <c r="Q107" s="247"/>
      <c r="R107" s="247"/>
      <c r="S107" s="247"/>
      <c r="T107" s="247"/>
      <c r="U107" s="248"/>
      <c r="V107" s="247"/>
      <c r="W107" s="247"/>
    </row>
    <row r="108" spans="1:23" ht="32.85" customHeight="1">
      <c r="A108" s="245" t="s">
        <v>255</v>
      </c>
      <c r="B108" s="246" t="s">
        <v>302</v>
      </c>
      <c r="C108" s="245" t="s">
        <v>301</v>
      </c>
      <c r="D108" s="245" t="s">
        <v>46</v>
      </c>
      <c r="E108" s="245" t="s">
        <v>109</v>
      </c>
      <c r="F108" s="245" t="s">
        <v>108</v>
      </c>
      <c r="G108" s="245" t="s">
        <v>216</v>
      </c>
      <c r="H108" s="245" t="s">
        <v>217</v>
      </c>
      <c r="I108" s="247">
        <v>81905</v>
      </c>
      <c r="J108" s="247"/>
      <c r="K108" s="247"/>
      <c r="L108" s="247"/>
      <c r="M108" s="247"/>
      <c r="N108" s="247">
        <v>81905</v>
      </c>
      <c r="O108" s="247"/>
      <c r="P108" s="247"/>
      <c r="Q108" s="247"/>
      <c r="R108" s="247"/>
      <c r="S108" s="247"/>
      <c r="T108" s="247"/>
      <c r="U108" s="248"/>
      <c r="V108" s="247"/>
      <c r="W108" s="247"/>
    </row>
    <row r="109" spans="1:23" ht="32.85" customHeight="1">
      <c r="A109" s="245" t="s">
        <v>255</v>
      </c>
      <c r="B109" s="246" t="s">
        <v>302</v>
      </c>
      <c r="C109" s="245" t="s">
        <v>301</v>
      </c>
      <c r="D109" s="245" t="s">
        <v>46</v>
      </c>
      <c r="E109" s="245" t="s">
        <v>109</v>
      </c>
      <c r="F109" s="245" t="s">
        <v>108</v>
      </c>
      <c r="G109" s="245" t="s">
        <v>228</v>
      </c>
      <c r="H109" s="245" t="s">
        <v>229</v>
      </c>
      <c r="I109" s="247">
        <v>153419</v>
      </c>
      <c r="J109" s="247"/>
      <c r="K109" s="247"/>
      <c r="L109" s="247"/>
      <c r="M109" s="247"/>
      <c r="N109" s="247">
        <v>153419</v>
      </c>
      <c r="O109" s="247"/>
      <c r="P109" s="247"/>
      <c r="Q109" s="247"/>
      <c r="R109" s="247"/>
      <c r="S109" s="247"/>
      <c r="T109" s="247"/>
      <c r="U109" s="248"/>
      <c r="V109" s="247"/>
      <c r="W109" s="247"/>
    </row>
    <row r="110" spans="1:23" ht="32.85" customHeight="1">
      <c r="A110" s="245" t="s">
        <v>255</v>
      </c>
      <c r="B110" s="246" t="s">
        <v>302</v>
      </c>
      <c r="C110" s="245" t="s">
        <v>301</v>
      </c>
      <c r="D110" s="245" t="s">
        <v>46</v>
      </c>
      <c r="E110" s="245" t="s">
        <v>109</v>
      </c>
      <c r="F110" s="245" t="s">
        <v>108</v>
      </c>
      <c r="G110" s="245" t="s">
        <v>234</v>
      </c>
      <c r="H110" s="245" t="s">
        <v>235</v>
      </c>
      <c r="I110" s="247">
        <v>350000</v>
      </c>
      <c r="J110" s="247"/>
      <c r="K110" s="247"/>
      <c r="L110" s="247"/>
      <c r="M110" s="247"/>
      <c r="N110" s="247">
        <v>350000</v>
      </c>
      <c r="O110" s="247"/>
      <c r="P110" s="247"/>
      <c r="Q110" s="247"/>
      <c r="R110" s="247"/>
      <c r="S110" s="247"/>
      <c r="T110" s="247"/>
      <c r="U110" s="248"/>
      <c r="V110" s="247"/>
      <c r="W110" s="247"/>
    </row>
    <row r="111" spans="1:23" ht="32.85" customHeight="1">
      <c r="A111" s="245" t="s">
        <v>255</v>
      </c>
      <c r="B111" s="246" t="s">
        <v>302</v>
      </c>
      <c r="C111" s="245" t="s">
        <v>301</v>
      </c>
      <c r="D111" s="245" t="s">
        <v>46</v>
      </c>
      <c r="E111" s="245" t="s">
        <v>109</v>
      </c>
      <c r="F111" s="245" t="s">
        <v>108</v>
      </c>
      <c r="G111" s="245" t="s">
        <v>238</v>
      </c>
      <c r="H111" s="245" t="s">
        <v>239</v>
      </c>
      <c r="I111" s="247">
        <v>1663200</v>
      </c>
      <c r="J111" s="247"/>
      <c r="K111" s="247"/>
      <c r="L111" s="247"/>
      <c r="M111" s="247"/>
      <c r="N111" s="247">
        <v>1663200</v>
      </c>
      <c r="O111" s="247"/>
      <c r="P111" s="247"/>
      <c r="Q111" s="247"/>
      <c r="R111" s="247"/>
      <c r="S111" s="247"/>
      <c r="T111" s="247"/>
      <c r="U111" s="248"/>
      <c r="V111" s="247"/>
      <c r="W111" s="247"/>
    </row>
    <row r="112" spans="1:23" ht="32.85" customHeight="1">
      <c r="A112" s="245" t="s">
        <v>255</v>
      </c>
      <c r="B112" s="246" t="s">
        <v>302</v>
      </c>
      <c r="C112" s="245" t="s">
        <v>301</v>
      </c>
      <c r="D112" s="245" t="s">
        <v>46</v>
      </c>
      <c r="E112" s="245" t="s">
        <v>109</v>
      </c>
      <c r="F112" s="245" t="s">
        <v>108</v>
      </c>
      <c r="G112" s="245" t="s">
        <v>212</v>
      </c>
      <c r="H112" s="245" t="s">
        <v>213</v>
      </c>
      <c r="I112" s="247">
        <v>179700</v>
      </c>
      <c r="J112" s="247"/>
      <c r="K112" s="247"/>
      <c r="L112" s="247"/>
      <c r="M112" s="247"/>
      <c r="N112" s="247">
        <v>179700</v>
      </c>
      <c r="O112" s="247"/>
      <c r="P112" s="247"/>
      <c r="Q112" s="247"/>
      <c r="R112" s="247"/>
      <c r="S112" s="247"/>
      <c r="T112" s="247"/>
      <c r="U112" s="248"/>
      <c r="V112" s="247"/>
      <c r="W112" s="247"/>
    </row>
    <row r="113" spans="1:23" ht="32.85" customHeight="1">
      <c r="A113" s="245" t="s">
        <v>255</v>
      </c>
      <c r="B113" s="246" t="s">
        <v>302</v>
      </c>
      <c r="C113" s="245" t="s">
        <v>301</v>
      </c>
      <c r="D113" s="245" t="s">
        <v>46</v>
      </c>
      <c r="E113" s="245" t="s">
        <v>109</v>
      </c>
      <c r="F113" s="245" t="s">
        <v>108</v>
      </c>
      <c r="G113" s="245" t="s">
        <v>194</v>
      </c>
      <c r="H113" s="245" t="s">
        <v>195</v>
      </c>
      <c r="I113" s="247">
        <v>5979119.3499999996</v>
      </c>
      <c r="J113" s="247"/>
      <c r="K113" s="247"/>
      <c r="L113" s="247"/>
      <c r="M113" s="247"/>
      <c r="N113" s="247">
        <v>5979119.3499999996</v>
      </c>
      <c r="O113" s="247"/>
      <c r="P113" s="247"/>
      <c r="Q113" s="247"/>
      <c r="R113" s="247"/>
      <c r="S113" s="247"/>
      <c r="T113" s="247"/>
      <c r="U113" s="248"/>
      <c r="V113" s="247"/>
      <c r="W113" s="247"/>
    </row>
    <row r="114" spans="1:23" ht="32.85" customHeight="1">
      <c r="A114" s="245" t="s">
        <v>255</v>
      </c>
      <c r="B114" s="246" t="s">
        <v>302</v>
      </c>
      <c r="C114" s="245" t="s">
        <v>301</v>
      </c>
      <c r="D114" s="245" t="s">
        <v>46</v>
      </c>
      <c r="E114" s="245" t="s">
        <v>109</v>
      </c>
      <c r="F114" s="245" t="s">
        <v>108</v>
      </c>
      <c r="G114" s="245" t="s">
        <v>196</v>
      </c>
      <c r="H114" s="245" t="s">
        <v>197</v>
      </c>
      <c r="I114" s="247">
        <v>124500</v>
      </c>
      <c r="J114" s="247"/>
      <c r="K114" s="247"/>
      <c r="L114" s="247"/>
      <c r="M114" s="247"/>
      <c r="N114" s="247">
        <v>124500</v>
      </c>
      <c r="O114" s="247"/>
      <c r="P114" s="247"/>
      <c r="Q114" s="247"/>
      <c r="R114" s="247"/>
      <c r="S114" s="247"/>
      <c r="T114" s="247"/>
      <c r="U114" s="248"/>
      <c r="V114" s="247"/>
      <c r="W114" s="247"/>
    </row>
    <row r="115" spans="1:23" ht="32.85" customHeight="1">
      <c r="A115" s="245"/>
      <c r="B115" s="245"/>
      <c r="C115" s="245" t="s">
        <v>303</v>
      </c>
      <c r="D115" s="245"/>
      <c r="E115" s="245"/>
      <c r="F115" s="245"/>
      <c r="G115" s="245"/>
      <c r="H115" s="245"/>
      <c r="I115" s="247">
        <v>267159249.25999999</v>
      </c>
      <c r="J115" s="247">
        <v>12330000</v>
      </c>
      <c r="K115" s="247">
        <v>12330000</v>
      </c>
      <c r="L115" s="247"/>
      <c r="M115" s="247"/>
      <c r="N115" s="247">
        <v>1600000</v>
      </c>
      <c r="O115" s="247"/>
      <c r="P115" s="247"/>
      <c r="Q115" s="247"/>
      <c r="R115" s="247">
        <v>253229249.25999999</v>
      </c>
      <c r="S115" s="247">
        <v>253229249.25999999</v>
      </c>
      <c r="T115" s="247"/>
      <c r="U115" s="248"/>
      <c r="V115" s="247"/>
      <c r="W115" s="247"/>
    </row>
    <row r="116" spans="1:23" ht="32.85" customHeight="1">
      <c r="A116" s="245" t="s">
        <v>266</v>
      </c>
      <c r="B116" s="246" t="s">
        <v>304</v>
      </c>
      <c r="C116" s="245" t="s">
        <v>303</v>
      </c>
      <c r="D116" s="245" t="s">
        <v>46</v>
      </c>
      <c r="E116" s="245" t="s">
        <v>93</v>
      </c>
      <c r="F116" s="245" t="s">
        <v>94</v>
      </c>
      <c r="G116" s="245" t="s">
        <v>214</v>
      </c>
      <c r="H116" s="245" t="s">
        <v>215</v>
      </c>
      <c r="I116" s="247">
        <v>500000</v>
      </c>
      <c r="J116" s="247"/>
      <c r="K116" s="247"/>
      <c r="L116" s="247"/>
      <c r="M116" s="247"/>
      <c r="N116" s="247"/>
      <c r="O116" s="247"/>
      <c r="P116" s="247"/>
      <c r="Q116" s="247"/>
      <c r="R116" s="247">
        <v>500000</v>
      </c>
      <c r="S116" s="247">
        <v>500000</v>
      </c>
      <c r="T116" s="247"/>
      <c r="U116" s="248"/>
      <c r="V116" s="247"/>
      <c r="W116" s="247"/>
    </row>
    <row r="117" spans="1:23" ht="32.85" customHeight="1">
      <c r="A117" s="245" t="s">
        <v>266</v>
      </c>
      <c r="B117" s="246" t="s">
        <v>304</v>
      </c>
      <c r="C117" s="245" t="s">
        <v>303</v>
      </c>
      <c r="D117" s="245" t="s">
        <v>46</v>
      </c>
      <c r="E117" s="245" t="s">
        <v>93</v>
      </c>
      <c r="F117" s="245" t="s">
        <v>94</v>
      </c>
      <c r="G117" s="245" t="s">
        <v>216</v>
      </c>
      <c r="H117" s="245" t="s">
        <v>217</v>
      </c>
      <c r="I117" s="247">
        <v>6900</v>
      </c>
      <c r="J117" s="247">
        <v>6900</v>
      </c>
      <c r="K117" s="247">
        <v>6900</v>
      </c>
      <c r="L117" s="247"/>
      <c r="M117" s="247"/>
      <c r="N117" s="247"/>
      <c r="O117" s="247"/>
      <c r="P117" s="247"/>
      <c r="Q117" s="247"/>
      <c r="R117" s="247"/>
      <c r="S117" s="247"/>
      <c r="T117" s="247"/>
      <c r="U117" s="248"/>
      <c r="V117" s="247"/>
      <c r="W117" s="247"/>
    </row>
    <row r="118" spans="1:23" ht="32.85" customHeight="1">
      <c r="A118" s="245" t="s">
        <v>266</v>
      </c>
      <c r="B118" s="246" t="s">
        <v>304</v>
      </c>
      <c r="C118" s="245" t="s">
        <v>303</v>
      </c>
      <c r="D118" s="245" t="s">
        <v>46</v>
      </c>
      <c r="E118" s="245" t="s">
        <v>93</v>
      </c>
      <c r="F118" s="245" t="s">
        <v>94</v>
      </c>
      <c r="G118" s="245" t="s">
        <v>226</v>
      </c>
      <c r="H118" s="245" t="s">
        <v>227</v>
      </c>
      <c r="I118" s="247">
        <v>12896000</v>
      </c>
      <c r="J118" s="247"/>
      <c r="K118" s="247"/>
      <c r="L118" s="247"/>
      <c r="M118" s="247"/>
      <c r="N118" s="247"/>
      <c r="O118" s="247"/>
      <c r="P118" s="247"/>
      <c r="Q118" s="247"/>
      <c r="R118" s="247">
        <v>12896000</v>
      </c>
      <c r="S118" s="247">
        <v>12896000</v>
      </c>
      <c r="T118" s="247"/>
      <c r="U118" s="248"/>
      <c r="V118" s="247"/>
      <c r="W118" s="247"/>
    </row>
    <row r="119" spans="1:23" ht="32.85" customHeight="1">
      <c r="A119" s="245" t="s">
        <v>266</v>
      </c>
      <c r="B119" s="246" t="s">
        <v>304</v>
      </c>
      <c r="C119" s="245" t="s">
        <v>303</v>
      </c>
      <c r="D119" s="245" t="s">
        <v>46</v>
      </c>
      <c r="E119" s="245" t="s">
        <v>93</v>
      </c>
      <c r="F119" s="245" t="s">
        <v>94</v>
      </c>
      <c r="G119" s="245" t="s">
        <v>228</v>
      </c>
      <c r="H119" s="245" t="s">
        <v>229</v>
      </c>
      <c r="I119" s="247">
        <v>100200</v>
      </c>
      <c r="J119" s="247">
        <v>100200</v>
      </c>
      <c r="K119" s="247">
        <v>100200</v>
      </c>
      <c r="L119" s="247"/>
      <c r="M119" s="247"/>
      <c r="N119" s="247"/>
      <c r="O119" s="247"/>
      <c r="P119" s="247"/>
      <c r="Q119" s="247"/>
      <c r="R119" s="247"/>
      <c r="S119" s="247"/>
      <c r="T119" s="247"/>
      <c r="U119" s="248"/>
      <c r="V119" s="247"/>
      <c r="W119" s="247"/>
    </row>
    <row r="120" spans="1:23" ht="32.85" customHeight="1">
      <c r="A120" s="245" t="s">
        <v>266</v>
      </c>
      <c r="B120" s="246" t="s">
        <v>304</v>
      </c>
      <c r="C120" s="245" t="s">
        <v>303</v>
      </c>
      <c r="D120" s="245" t="s">
        <v>46</v>
      </c>
      <c r="E120" s="245" t="s">
        <v>93</v>
      </c>
      <c r="F120" s="245" t="s">
        <v>94</v>
      </c>
      <c r="G120" s="245" t="s">
        <v>305</v>
      </c>
      <c r="H120" s="245" t="s">
        <v>306</v>
      </c>
      <c r="I120" s="247">
        <v>400000</v>
      </c>
      <c r="J120" s="247"/>
      <c r="K120" s="247"/>
      <c r="L120" s="247"/>
      <c r="M120" s="247"/>
      <c r="N120" s="247"/>
      <c r="O120" s="247"/>
      <c r="P120" s="247"/>
      <c r="Q120" s="247"/>
      <c r="R120" s="247">
        <v>400000</v>
      </c>
      <c r="S120" s="247">
        <v>400000</v>
      </c>
      <c r="T120" s="247"/>
      <c r="U120" s="248"/>
      <c r="V120" s="247"/>
      <c r="W120" s="247"/>
    </row>
    <row r="121" spans="1:23" ht="32.85" customHeight="1">
      <c r="A121" s="245" t="s">
        <v>266</v>
      </c>
      <c r="B121" s="246" t="s">
        <v>304</v>
      </c>
      <c r="C121" s="245" t="s">
        <v>303</v>
      </c>
      <c r="D121" s="245" t="s">
        <v>46</v>
      </c>
      <c r="E121" s="245" t="s">
        <v>93</v>
      </c>
      <c r="F121" s="245" t="s">
        <v>94</v>
      </c>
      <c r="G121" s="245" t="s">
        <v>230</v>
      </c>
      <c r="H121" s="245" t="s">
        <v>231</v>
      </c>
      <c r="I121" s="247">
        <v>33813537.32</v>
      </c>
      <c r="J121" s="247"/>
      <c r="K121" s="247"/>
      <c r="L121" s="247"/>
      <c r="M121" s="247"/>
      <c r="N121" s="247"/>
      <c r="O121" s="247"/>
      <c r="P121" s="247"/>
      <c r="Q121" s="247"/>
      <c r="R121" s="247">
        <v>33813537.32</v>
      </c>
      <c r="S121" s="247">
        <v>33813537.32</v>
      </c>
      <c r="T121" s="247"/>
      <c r="U121" s="248"/>
      <c r="V121" s="247"/>
      <c r="W121" s="247"/>
    </row>
    <row r="122" spans="1:23" ht="32.85" customHeight="1">
      <c r="A122" s="245" t="s">
        <v>266</v>
      </c>
      <c r="B122" s="246" t="s">
        <v>304</v>
      </c>
      <c r="C122" s="245" t="s">
        <v>303</v>
      </c>
      <c r="D122" s="245" t="s">
        <v>46</v>
      </c>
      <c r="E122" s="245" t="s">
        <v>93</v>
      </c>
      <c r="F122" s="245" t="s">
        <v>94</v>
      </c>
      <c r="G122" s="245" t="s">
        <v>234</v>
      </c>
      <c r="H122" s="245" t="s">
        <v>235</v>
      </c>
      <c r="I122" s="247">
        <v>102000</v>
      </c>
      <c r="J122" s="247">
        <v>102000</v>
      </c>
      <c r="K122" s="247">
        <v>102000</v>
      </c>
      <c r="L122" s="247"/>
      <c r="M122" s="247"/>
      <c r="N122" s="247"/>
      <c r="O122" s="247"/>
      <c r="P122" s="247"/>
      <c r="Q122" s="247"/>
      <c r="R122" s="247"/>
      <c r="S122" s="247"/>
      <c r="T122" s="247"/>
      <c r="U122" s="248"/>
      <c r="V122" s="247"/>
      <c r="W122" s="247"/>
    </row>
    <row r="123" spans="1:23" ht="32.85" customHeight="1">
      <c r="A123" s="245" t="s">
        <v>266</v>
      </c>
      <c r="B123" s="246" t="s">
        <v>304</v>
      </c>
      <c r="C123" s="245" t="s">
        <v>303</v>
      </c>
      <c r="D123" s="245" t="s">
        <v>46</v>
      </c>
      <c r="E123" s="245" t="s">
        <v>93</v>
      </c>
      <c r="F123" s="245" t="s">
        <v>94</v>
      </c>
      <c r="G123" s="245" t="s">
        <v>236</v>
      </c>
      <c r="H123" s="245" t="s">
        <v>237</v>
      </c>
      <c r="I123" s="247">
        <v>6800000</v>
      </c>
      <c r="J123" s="247">
        <v>6800000</v>
      </c>
      <c r="K123" s="247">
        <v>6800000</v>
      </c>
      <c r="L123" s="247"/>
      <c r="M123" s="247"/>
      <c r="N123" s="247"/>
      <c r="O123" s="247"/>
      <c r="P123" s="247"/>
      <c r="Q123" s="247"/>
      <c r="R123" s="247"/>
      <c r="S123" s="247"/>
      <c r="T123" s="247"/>
      <c r="U123" s="248"/>
      <c r="V123" s="247"/>
      <c r="W123" s="247"/>
    </row>
    <row r="124" spans="1:23" ht="32.85" customHeight="1">
      <c r="A124" s="245" t="s">
        <v>266</v>
      </c>
      <c r="B124" s="246" t="s">
        <v>304</v>
      </c>
      <c r="C124" s="245" t="s">
        <v>303</v>
      </c>
      <c r="D124" s="245" t="s">
        <v>46</v>
      </c>
      <c r="E124" s="245" t="s">
        <v>93</v>
      </c>
      <c r="F124" s="245" t="s">
        <v>94</v>
      </c>
      <c r="G124" s="245" t="s">
        <v>238</v>
      </c>
      <c r="H124" s="245" t="s">
        <v>239</v>
      </c>
      <c r="I124" s="247">
        <v>39000</v>
      </c>
      <c r="J124" s="247">
        <v>39000</v>
      </c>
      <c r="K124" s="247">
        <v>39000</v>
      </c>
      <c r="L124" s="247"/>
      <c r="M124" s="247"/>
      <c r="N124" s="247"/>
      <c r="O124" s="247"/>
      <c r="P124" s="247"/>
      <c r="Q124" s="247"/>
      <c r="R124" s="247"/>
      <c r="S124" s="247"/>
      <c r="T124" s="247"/>
      <c r="U124" s="248"/>
      <c r="V124" s="247"/>
      <c r="W124" s="247"/>
    </row>
    <row r="125" spans="1:23" ht="32.85" customHeight="1">
      <c r="A125" s="245" t="s">
        <v>266</v>
      </c>
      <c r="B125" s="246" t="s">
        <v>304</v>
      </c>
      <c r="C125" s="245" t="s">
        <v>303</v>
      </c>
      <c r="D125" s="245" t="s">
        <v>46</v>
      </c>
      <c r="E125" s="245" t="s">
        <v>93</v>
      </c>
      <c r="F125" s="245" t="s">
        <v>94</v>
      </c>
      <c r="G125" s="245" t="s">
        <v>240</v>
      </c>
      <c r="H125" s="245" t="s">
        <v>241</v>
      </c>
      <c r="I125" s="247">
        <v>15045084.68</v>
      </c>
      <c r="J125" s="247"/>
      <c r="K125" s="247"/>
      <c r="L125" s="247"/>
      <c r="M125" s="247"/>
      <c r="N125" s="247"/>
      <c r="O125" s="247"/>
      <c r="P125" s="247"/>
      <c r="Q125" s="247"/>
      <c r="R125" s="247">
        <v>15045084.68</v>
      </c>
      <c r="S125" s="247">
        <v>15045084.68</v>
      </c>
      <c r="T125" s="247"/>
      <c r="U125" s="248"/>
      <c r="V125" s="247"/>
      <c r="W125" s="247"/>
    </row>
    <row r="126" spans="1:23" ht="32.85" customHeight="1">
      <c r="A126" s="245" t="s">
        <v>266</v>
      </c>
      <c r="B126" s="246" t="s">
        <v>304</v>
      </c>
      <c r="C126" s="245" t="s">
        <v>303</v>
      </c>
      <c r="D126" s="245" t="s">
        <v>46</v>
      </c>
      <c r="E126" s="245" t="s">
        <v>93</v>
      </c>
      <c r="F126" s="245" t="s">
        <v>94</v>
      </c>
      <c r="G126" s="245" t="s">
        <v>212</v>
      </c>
      <c r="H126" s="245" t="s">
        <v>213</v>
      </c>
      <c r="I126" s="247">
        <v>13577414.4</v>
      </c>
      <c r="J126" s="247">
        <v>71900</v>
      </c>
      <c r="K126" s="247">
        <v>71900</v>
      </c>
      <c r="L126" s="247"/>
      <c r="M126" s="247"/>
      <c r="N126" s="247"/>
      <c r="O126" s="247"/>
      <c r="P126" s="247"/>
      <c r="Q126" s="247"/>
      <c r="R126" s="247">
        <v>13505514.4</v>
      </c>
      <c r="S126" s="247">
        <v>13505514.4</v>
      </c>
      <c r="T126" s="247"/>
      <c r="U126" s="248"/>
      <c r="V126" s="247"/>
      <c r="W126" s="247"/>
    </row>
    <row r="127" spans="1:23" ht="32.85" customHeight="1">
      <c r="A127" s="245" t="s">
        <v>266</v>
      </c>
      <c r="B127" s="246" t="s">
        <v>304</v>
      </c>
      <c r="C127" s="245" t="s">
        <v>303</v>
      </c>
      <c r="D127" s="245" t="s">
        <v>46</v>
      </c>
      <c r="E127" s="245" t="s">
        <v>93</v>
      </c>
      <c r="F127" s="245" t="s">
        <v>94</v>
      </c>
      <c r="G127" s="245" t="s">
        <v>194</v>
      </c>
      <c r="H127" s="245" t="s">
        <v>195</v>
      </c>
      <c r="I127" s="247">
        <v>3510000</v>
      </c>
      <c r="J127" s="247">
        <v>3510000</v>
      </c>
      <c r="K127" s="247">
        <v>3510000</v>
      </c>
      <c r="L127" s="247"/>
      <c r="M127" s="247"/>
      <c r="N127" s="247"/>
      <c r="O127" s="247"/>
      <c r="P127" s="247"/>
      <c r="Q127" s="247"/>
      <c r="R127" s="247"/>
      <c r="S127" s="247"/>
      <c r="T127" s="247"/>
      <c r="U127" s="248"/>
      <c r="V127" s="247"/>
      <c r="W127" s="247"/>
    </row>
    <row r="128" spans="1:23" ht="32.85" customHeight="1">
      <c r="A128" s="245" t="s">
        <v>266</v>
      </c>
      <c r="B128" s="246" t="s">
        <v>304</v>
      </c>
      <c r="C128" s="245" t="s">
        <v>303</v>
      </c>
      <c r="D128" s="245" t="s">
        <v>46</v>
      </c>
      <c r="E128" s="245" t="s">
        <v>93</v>
      </c>
      <c r="F128" s="245" t="s">
        <v>94</v>
      </c>
      <c r="G128" s="245" t="s">
        <v>307</v>
      </c>
      <c r="H128" s="245" t="s">
        <v>308</v>
      </c>
      <c r="I128" s="247">
        <v>53300000</v>
      </c>
      <c r="J128" s="247"/>
      <c r="K128" s="247"/>
      <c r="L128" s="247"/>
      <c r="M128" s="247"/>
      <c r="N128" s="247"/>
      <c r="O128" s="247"/>
      <c r="P128" s="247"/>
      <c r="Q128" s="247"/>
      <c r="R128" s="247">
        <v>53300000</v>
      </c>
      <c r="S128" s="247">
        <v>53300000</v>
      </c>
      <c r="T128" s="247"/>
      <c r="U128" s="248"/>
      <c r="V128" s="247"/>
      <c r="W128" s="247"/>
    </row>
    <row r="129" spans="1:23" ht="32.85" customHeight="1">
      <c r="A129" s="245" t="s">
        <v>266</v>
      </c>
      <c r="B129" s="246" t="s">
        <v>304</v>
      </c>
      <c r="C129" s="245" t="s">
        <v>303</v>
      </c>
      <c r="D129" s="245" t="s">
        <v>46</v>
      </c>
      <c r="E129" s="245" t="s">
        <v>93</v>
      </c>
      <c r="F129" s="245" t="s">
        <v>94</v>
      </c>
      <c r="G129" s="245" t="s">
        <v>257</v>
      </c>
      <c r="H129" s="245" t="s">
        <v>258</v>
      </c>
      <c r="I129" s="247">
        <v>4356000</v>
      </c>
      <c r="J129" s="247"/>
      <c r="K129" s="247"/>
      <c r="L129" s="247"/>
      <c r="M129" s="247"/>
      <c r="N129" s="247"/>
      <c r="O129" s="247"/>
      <c r="P129" s="247"/>
      <c r="Q129" s="247"/>
      <c r="R129" s="247">
        <v>4356000</v>
      </c>
      <c r="S129" s="247">
        <v>4356000</v>
      </c>
      <c r="T129" s="247"/>
      <c r="U129" s="248"/>
      <c r="V129" s="247"/>
      <c r="W129" s="247"/>
    </row>
    <row r="130" spans="1:23" ht="32.85" customHeight="1">
      <c r="A130" s="245" t="s">
        <v>266</v>
      </c>
      <c r="B130" s="246" t="s">
        <v>304</v>
      </c>
      <c r="C130" s="245" t="s">
        <v>303</v>
      </c>
      <c r="D130" s="245" t="s">
        <v>46</v>
      </c>
      <c r="E130" s="245" t="s">
        <v>93</v>
      </c>
      <c r="F130" s="245" t="s">
        <v>94</v>
      </c>
      <c r="G130" s="245" t="s">
        <v>259</v>
      </c>
      <c r="H130" s="245" t="s">
        <v>260</v>
      </c>
      <c r="I130" s="247">
        <v>99542300</v>
      </c>
      <c r="J130" s="247">
        <v>1700000</v>
      </c>
      <c r="K130" s="247">
        <v>1700000</v>
      </c>
      <c r="L130" s="247"/>
      <c r="M130" s="247"/>
      <c r="N130" s="247"/>
      <c r="O130" s="247"/>
      <c r="P130" s="247"/>
      <c r="Q130" s="247"/>
      <c r="R130" s="247">
        <v>97842300</v>
      </c>
      <c r="S130" s="247">
        <v>97842300</v>
      </c>
      <c r="T130" s="247"/>
      <c r="U130" s="248"/>
      <c r="V130" s="247"/>
      <c r="W130" s="247"/>
    </row>
    <row r="131" spans="1:23" ht="32.85" customHeight="1">
      <c r="A131" s="245" t="s">
        <v>266</v>
      </c>
      <c r="B131" s="246" t="s">
        <v>304</v>
      </c>
      <c r="C131" s="245" t="s">
        <v>303</v>
      </c>
      <c r="D131" s="245" t="s">
        <v>46</v>
      </c>
      <c r="E131" s="245" t="s">
        <v>93</v>
      </c>
      <c r="F131" s="245" t="s">
        <v>94</v>
      </c>
      <c r="G131" s="245" t="s">
        <v>280</v>
      </c>
      <c r="H131" s="245" t="s">
        <v>281</v>
      </c>
      <c r="I131" s="247">
        <v>16928600</v>
      </c>
      <c r="J131" s="247"/>
      <c r="K131" s="247"/>
      <c r="L131" s="247"/>
      <c r="M131" s="247"/>
      <c r="N131" s="247">
        <v>1600000</v>
      </c>
      <c r="O131" s="247"/>
      <c r="P131" s="247"/>
      <c r="Q131" s="247"/>
      <c r="R131" s="247">
        <v>15328600</v>
      </c>
      <c r="S131" s="247">
        <v>15328600</v>
      </c>
      <c r="T131" s="247"/>
      <c r="U131" s="248"/>
      <c r="V131" s="247"/>
      <c r="W131" s="247"/>
    </row>
    <row r="132" spans="1:23" ht="32.85" customHeight="1">
      <c r="A132" s="245" t="s">
        <v>266</v>
      </c>
      <c r="B132" s="246" t="s">
        <v>304</v>
      </c>
      <c r="C132" s="245" t="s">
        <v>303</v>
      </c>
      <c r="D132" s="245" t="s">
        <v>46</v>
      </c>
      <c r="E132" s="245" t="s">
        <v>93</v>
      </c>
      <c r="F132" s="245" t="s">
        <v>94</v>
      </c>
      <c r="G132" s="245" t="s">
        <v>309</v>
      </c>
      <c r="H132" s="245" t="s">
        <v>310</v>
      </c>
      <c r="I132" s="247">
        <v>6242212.8600000003</v>
      </c>
      <c r="J132" s="247"/>
      <c r="K132" s="247"/>
      <c r="L132" s="247"/>
      <c r="M132" s="247"/>
      <c r="N132" s="247"/>
      <c r="O132" s="247"/>
      <c r="P132" s="247"/>
      <c r="Q132" s="247"/>
      <c r="R132" s="247">
        <v>6242212.8600000003</v>
      </c>
      <c r="S132" s="247">
        <v>6242212.8600000003</v>
      </c>
      <c r="T132" s="247"/>
      <c r="U132" s="248"/>
      <c r="V132" s="247"/>
      <c r="W132" s="247"/>
    </row>
    <row r="133" spans="1:23" ht="32.85" customHeight="1">
      <c r="A133" s="245"/>
      <c r="B133" s="245"/>
      <c r="C133" s="245" t="s">
        <v>311</v>
      </c>
      <c r="D133" s="245"/>
      <c r="E133" s="245"/>
      <c r="F133" s="245"/>
      <c r="G133" s="245"/>
      <c r="H133" s="245"/>
      <c r="I133" s="247">
        <v>29586</v>
      </c>
      <c r="J133" s="247"/>
      <c r="K133" s="247"/>
      <c r="L133" s="247"/>
      <c r="M133" s="247"/>
      <c r="N133" s="247">
        <v>29586</v>
      </c>
      <c r="O133" s="247"/>
      <c r="P133" s="247"/>
      <c r="Q133" s="247"/>
      <c r="R133" s="247"/>
      <c r="S133" s="247"/>
      <c r="T133" s="247"/>
      <c r="U133" s="248"/>
      <c r="V133" s="247"/>
      <c r="W133" s="247"/>
    </row>
    <row r="134" spans="1:23" ht="32.85" customHeight="1">
      <c r="A134" s="245" t="s">
        <v>266</v>
      </c>
      <c r="B134" s="246" t="s">
        <v>312</v>
      </c>
      <c r="C134" s="245" t="s">
        <v>799</v>
      </c>
      <c r="D134" s="245" t="s">
        <v>46</v>
      </c>
      <c r="E134" s="245" t="s">
        <v>76</v>
      </c>
      <c r="F134" s="245" t="s">
        <v>77</v>
      </c>
      <c r="G134" s="245" t="s">
        <v>216</v>
      </c>
      <c r="H134" s="245" t="s">
        <v>217</v>
      </c>
      <c r="I134" s="247">
        <v>5586</v>
      </c>
      <c r="J134" s="247"/>
      <c r="K134" s="247"/>
      <c r="L134" s="247"/>
      <c r="M134" s="247"/>
      <c r="N134" s="247">
        <v>5586</v>
      </c>
      <c r="O134" s="247"/>
      <c r="P134" s="247"/>
      <c r="Q134" s="247"/>
      <c r="R134" s="247"/>
      <c r="S134" s="247"/>
      <c r="T134" s="247"/>
      <c r="U134" s="248"/>
      <c r="V134" s="247"/>
      <c r="W134" s="247"/>
    </row>
    <row r="135" spans="1:23" ht="32.85" customHeight="1">
      <c r="A135" s="245" t="s">
        <v>266</v>
      </c>
      <c r="B135" s="246" t="s">
        <v>312</v>
      </c>
      <c r="C135" s="245" t="s">
        <v>311</v>
      </c>
      <c r="D135" s="245" t="s">
        <v>46</v>
      </c>
      <c r="E135" s="245" t="s">
        <v>76</v>
      </c>
      <c r="F135" s="245" t="s">
        <v>77</v>
      </c>
      <c r="G135" s="245" t="s">
        <v>238</v>
      </c>
      <c r="H135" s="245" t="s">
        <v>239</v>
      </c>
      <c r="I135" s="247">
        <v>24000</v>
      </c>
      <c r="J135" s="247"/>
      <c r="K135" s="247"/>
      <c r="L135" s="247"/>
      <c r="M135" s="247"/>
      <c r="N135" s="247">
        <v>24000</v>
      </c>
      <c r="O135" s="247"/>
      <c r="P135" s="247"/>
      <c r="Q135" s="247"/>
      <c r="R135" s="247"/>
      <c r="S135" s="247"/>
      <c r="T135" s="247"/>
      <c r="U135" s="248"/>
      <c r="V135" s="247"/>
      <c r="W135" s="247"/>
    </row>
    <row r="136" spans="1:23" ht="18.75" customHeight="1">
      <c r="A136" s="250" t="s">
        <v>116</v>
      </c>
      <c r="B136" s="251"/>
      <c r="C136" s="251"/>
      <c r="D136" s="251"/>
      <c r="E136" s="251"/>
      <c r="F136" s="251"/>
      <c r="G136" s="251"/>
      <c r="H136" s="252"/>
      <c r="I136" s="247">
        <v>444005350.94</v>
      </c>
      <c r="J136" s="247">
        <v>12330000</v>
      </c>
      <c r="K136" s="247">
        <v>12330000</v>
      </c>
      <c r="L136" s="247"/>
      <c r="M136" s="247"/>
      <c r="N136" s="247">
        <v>43841501.68</v>
      </c>
      <c r="O136" s="247"/>
      <c r="P136" s="247"/>
      <c r="Q136" s="247"/>
      <c r="R136" s="247">
        <v>387833849.25999999</v>
      </c>
      <c r="S136" s="247">
        <v>387833849.25999999</v>
      </c>
      <c r="T136" s="247"/>
      <c r="U136" s="248"/>
      <c r="V136" s="247"/>
      <c r="W136" s="247"/>
    </row>
  </sheetData>
  <mergeCells count="28">
    <mergeCell ref="B4:B6"/>
    <mergeCell ref="J5:K5"/>
    <mergeCell ref="A3:I3"/>
    <mergeCell ref="A136:H136"/>
    <mergeCell ref="U5:U6"/>
    <mergeCell ref="R4:W4"/>
    <mergeCell ref="R5:R6"/>
    <mergeCell ref="S5:S6"/>
    <mergeCell ref="T5:T6"/>
    <mergeCell ref="V5:V6"/>
    <mergeCell ref="W5:W6"/>
    <mergeCell ref="P5:P6"/>
    <mergeCell ref="A2:W2"/>
    <mergeCell ref="F4:F6"/>
    <mergeCell ref="A4:A6"/>
    <mergeCell ref="C4:C6"/>
    <mergeCell ref="M5:M6"/>
    <mergeCell ref="J4:M4"/>
    <mergeCell ref="D4:D6"/>
    <mergeCell ref="G4:G6"/>
    <mergeCell ref="H4:H6"/>
    <mergeCell ref="I4:I6"/>
    <mergeCell ref="L5:L6"/>
    <mergeCell ref="N4:P4"/>
    <mergeCell ref="N5:N6"/>
    <mergeCell ref="O5:O6"/>
    <mergeCell ref="E4:E6"/>
    <mergeCell ref="Q4:Q6"/>
  </mergeCells>
  <phoneticPr fontId="2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22"/>
  <sheetViews>
    <sheetView showZeros="0" workbookViewId="0">
      <selection activeCell="B7" sqref="B7:B19"/>
    </sheetView>
  </sheetViews>
  <sheetFormatPr defaultColWidth="9.125" defaultRowHeight="12" customHeight="1"/>
  <cols>
    <col min="1" max="1" width="34.25" customWidth="1"/>
    <col min="2" max="2" width="28.75" bestFit="1" customWidth="1"/>
    <col min="3" max="3" width="17.125" customWidth="1"/>
    <col min="4" max="4" width="21" customWidth="1"/>
    <col min="5" max="5" width="22.875" bestFit="1" customWidth="1"/>
    <col min="6" max="6" width="11.25" customWidth="1"/>
    <col min="7" max="7" width="10.375" customWidth="1"/>
    <col min="8" max="8" width="9.375" customWidth="1"/>
    <col min="9" max="9" width="13.375" customWidth="1"/>
    <col min="10" max="10" width="44.25" bestFit="1" customWidth="1"/>
  </cols>
  <sheetData>
    <row r="1" spans="1:10" ht="12" customHeight="1">
      <c r="J1" s="85" t="s">
        <v>313</v>
      </c>
    </row>
    <row r="2" spans="1:10" ht="28.5" customHeight="1">
      <c r="A2" s="122" t="s">
        <v>314</v>
      </c>
      <c r="B2" s="143"/>
      <c r="C2" s="143"/>
      <c r="D2" s="143"/>
      <c r="E2" s="143"/>
      <c r="F2" s="144"/>
      <c r="G2" s="143"/>
      <c r="H2" s="144"/>
      <c r="I2" s="144"/>
      <c r="J2" s="143"/>
    </row>
    <row r="3" spans="1:10" ht="15" customHeight="1">
      <c r="A3" s="176" t="str">
        <f>"单位名称："&amp;"云南大学附属医院"</f>
        <v>单位名称：云南大学附属医院</v>
      </c>
      <c r="B3" s="140"/>
      <c r="C3" s="140"/>
      <c r="D3" s="140"/>
      <c r="E3" s="140"/>
      <c r="F3" s="140"/>
      <c r="G3" s="140"/>
      <c r="H3" s="140"/>
    </row>
    <row r="4" spans="1:10" ht="14.25" customHeight="1">
      <c r="A4" s="86" t="s">
        <v>315</v>
      </c>
      <c r="B4" s="86" t="s">
        <v>316</v>
      </c>
      <c r="C4" s="86" t="s">
        <v>317</v>
      </c>
      <c r="D4" s="86" t="s">
        <v>318</v>
      </c>
      <c r="E4" s="86" t="s">
        <v>319</v>
      </c>
      <c r="F4" s="56" t="s">
        <v>320</v>
      </c>
      <c r="G4" s="86" t="s">
        <v>321</v>
      </c>
      <c r="H4" s="56" t="s">
        <v>322</v>
      </c>
      <c r="I4" s="56" t="s">
        <v>323</v>
      </c>
      <c r="J4" s="86" t="s">
        <v>324</v>
      </c>
    </row>
    <row r="5" spans="1:10" ht="14.25" customHeight="1">
      <c r="A5" s="81">
        <v>1</v>
      </c>
      <c r="B5" s="86">
        <v>2</v>
      </c>
      <c r="C5" s="86">
        <v>3</v>
      </c>
      <c r="D5" s="86">
        <v>4</v>
      </c>
      <c r="E5" s="86">
        <v>5</v>
      </c>
      <c r="F5" s="56">
        <v>6</v>
      </c>
      <c r="G5" s="86">
        <v>7</v>
      </c>
      <c r="H5" s="56">
        <v>8</v>
      </c>
      <c r="I5" s="56">
        <v>9</v>
      </c>
      <c r="J5" s="86">
        <v>10</v>
      </c>
    </row>
    <row r="6" spans="1:10" ht="15" customHeight="1">
      <c r="A6" s="87" t="s">
        <v>46</v>
      </c>
      <c r="B6" s="88"/>
      <c r="C6" s="88"/>
      <c r="D6" s="88"/>
      <c r="E6" s="89"/>
      <c r="F6" s="90"/>
      <c r="G6" s="89"/>
      <c r="H6" s="90"/>
      <c r="I6" s="90"/>
      <c r="J6" s="89"/>
    </row>
    <row r="7" spans="1:10" ht="33.75" customHeight="1">
      <c r="A7" s="190" t="s">
        <v>303</v>
      </c>
      <c r="B7" s="191" t="s">
        <v>325</v>
      </c>
      <c r="C7" s="91" t="s">
        <v>326</v>
      </c>
      <c r="D7" s="91" t="s">
        <v>327</v>
      </c>
      <c r="E7" s="92" t="s">
        <v>328</v>
      </c>
      <c r="F7" s="91" t="s">
        <v>329</v>
      </c>
      <c r="G7" s="92" t="s">
        <v>330</v>
      </c>
      <c r="H7" s="91" t="s">
        <v>331</v>
      </c>
      <c r="I7" s="91" t="s">
        <v>332</v>
      </c>
      <c r="J7" s="92" t="s">
        <v>333</v>
      </c>
    </row>
    <row r="8" spans="1:10" ht="33.75" customHeight="1">
      <c r="A8" s="190" t="s">
        <v>303</v>
      </c>
      <c r="B8" s="191" t="s">
        <v>325</v>
      </c>
      <c r="C8" s="91" t="s">
        <v>326</v>
      </c>
      <c r="D8" s="91" t="s">
        <v>327</v>
      </c>
      <c r="E8" s="92" t="s">
        <v>334</v>
      </c>
      <c r="F8" s="91" t="s">
        <v>329</v>
      </c>
      <c r="G8" s="92" t="s">
        <v>335</v>
      </c>
      <c r="H8" s="91" t="s">
        <v>336</v>
      </c>
      <c r="I8" s="91" t="s">
        <v>332</v>
      </c>
      <c r="J8" s="92" t="s">
        <v>337</v>
      </c>
    </row>
    <row r="9" spans="1:10" ht="33.75" customHeight="1">
      <c r="A9" s="190" t="s">
        <v>303</v>
      </c>
      <c r="B9" s="191" t="s">
        <v>325</v>
      </c>
      <c r="C9" s="91" t="s">
        <v>326</v>
      </c>
      <c r="D9" s="91" t="s">
        <v>327</v>
      </c>
      <c r="E9" s="92" t="s">
        <v>338</v>
      </c>
      <c r="F9" s="91" t="s">
        <v>329</v>
      </c>
      <c r="G9" s="92" t="s">
        <v>339</v>
      </c>
      <c r="H9" s="91" t="s">
        <v>340</v>
      </c>
      <c r="I9" s="91" t="s">
        <v>332</v>
      </c>
      <c r="J9" s="92" t="s">
        <v>341</v>
      </c>
    </row>
    <row r="10" spans="1:10" ht="33.75" customHeight="1">
      <c r="A10" s="190" t="s">
        <v>303</v>
      </c>
      <c r="B10" s="191" t="s">
        <v>325</v>
      </c>
      <c r="C10" s="91" t="s">
        <v>326</v>
      </c>
      <c r="D10" s="91" t="s">
        <v>327</v>
      </c>
      <c r="E10" s="92" t="s">
        <v>342</v>
      </c>
      <c r="F10" s="91" t="s">
        <v>329</v>
      </c>
      <c r="G10" s="92" t="s">
        <v>343</v>
      </c>
      <c r="H10" s="91" t="s">
        <v>336</v>
      </c>
      <c r="I10" s="91" t="s">
        <v>332</v>
      </c>
      <c r="J10" s="92" t="s">
        <v>344</v>
      </c>
    </row>
    <row r="11" spans="1:10" ht="33.75" customHeight="1">
      <c r="A11" s="190" t="s">
        <v>303</v>
      </c>
      <c r="B11" s="191" t="s">
        <v>325</v>
      </c>
      <c r="C11" s="91" t="s">
        <v>326</v>
      </c>
      <c r="D11" s="91" t="s">
        <v>345</v>
      </c>
      <c r="E11" s="92" t="s">
        <v>346</v>
      </c>
      <c r="F11" s="91" t="s">
        <v>347</v>
      </c>
      <c r="G11" s="92" t="s">
        <v>348</v>
      </c>
      <c r="H11" s="91" t="s">
        <v>331</v>
      </c>
      <c r="I11" s="91" t="s">
        <v>332</v>
      </c>
      <c r="J11" s="92" t="s">
        <v>349</v>
      </c>
    </row>
    <row r="12" spans="1:10" ht="33.75" customHeight="1">
      <c r="A12" s="190" t="s">
        <v>303</v>
      </c>
      <c r="B12" s="191" t="s">
        <v>325</v>
      </c>
      <c r="C12" s="91" t="s">
        <v>326</v>
      </c>
      <c r="D12" s="91" t="s">
        <v>345</v>
      </c>
      <c r="E12" s="92" t="s">
        <v>350</v>
      </c>
      <c r="F12" s="91" t="s">
        <v>329</v>
      </c>
      <c r="G12" s="92" t="s">
        <v>351</v>
      </c>
      <c r="H12" s="91" t="s">
        <v>331</v>
      </c>
      <c r="I12" s="91" t="s">
        <v>332</v>
      </c>
      <c r="J12" s="92" t="s">
        <v>352</v>
      </c>
    </row>
    <row r="13" spans="1:10" ht="33.75" customHeight="1">
      <c r="A13" s="190" t="s">
        <v>303</v>
      </c>
      <c r="B13" s="191" t="s">
        <v>325</v>
      </c>
      <c r="C13" s="91" t="s">
        <v>326</v>
      </c>
      <c r="D13" s="91" t="s">
        <v>345</v>
      </c>
      <c r="E13" s="92" t="s">
        <v>353</v>
      </c>
      <c r="F13" s="91" t="s">
        <v>329</v>
      </c>
      <c r="G13" s="92" t="s">
        <v>354</v>
      </c>
      <c r="H13" s="91" t="s">
        <v>331</v>
      </c>
      <c r="I13" s="91" t="s">
        <v>332</v>
      </c>
      <c r="J13" s="92" t="s">
        <v>355</v>
      </c>
    </row>
    <row r="14" spans="1:10" ht="33.75" customHeight="1">
      <c r="A14" s="190" t="s">
        <v>303</v>
      </c>
      <c r="B14" s="191" t="s">
        <v>325</v>
      </c>
      <c r="C14" s="91" t="s">
        <v>326</v>
      </c>
      <c r="D14" s="91" t="s">
        <v>356</v>
      </c>
      <c r="E14" s="92" t="s">
        <v>357</v>
      </c>
      <c r="F14" s="91" t="s">
        <v>358</v>
      </c>
      <c r="G14" s="92" t="s">
        <v>348</v>
      </c>
      <c r="H14" s="91" t="s">
        <v>331</v>
      </c>
      <c r="I14" s="91" t="s">
        <v>332</v>
      </c>
      <c r="J14" s="92" t="s">
        <v>359</v>
      </c>
    </row>
    <row r="15" spans="1:10" ht="33.75" customHeight="1">
      <c r="A15" s="190" t="s">
        <v>303</v>
      </c>
      <c r="B15" s="191" t="s">
        <v>325</v>
      </c>
      <c r="C15" s="91" t="s">
        <v>360</v>
      </c>
      <c r="D15" s="91" t="s">
        <v>361</v>
      </c>
      <c r="E15" s="92" t="s">
        <v>362</v>
      </c>
      <c r="F15" s="91" t="s">
        <v>329</v>
      </c>
      <c r="G15" s="92" t="s">
        <v>363</v>
      </c>
      <c r="H15" s="91" t="s">
        <v>364</v>
      </c>
      <c r="I15" s="91" t="s">
        <v>332</v>
      </c>
      <c r="J15" s="92" t="s">
        <v>365</v>
      </c>
    </row>
    <row r="16" spans="1:10" ht="33.75" customHeight="1">
      <c r="A16" s="190" t="s">
        <v>303</v>
      </c>
      <c r="B16" s="191" t="s">
        <v>325</v>
      </c>
      <c r="C16" s="91" t="s">
        <v>360</v>
      </c>
      <c r="D16" s="91" t="s">
        <v>361</v>
      </c>
      <c r="E16" s="92" t="s">
        <v>366</v>
      </c>
      <c r="F16" s="91" t="s">
        <v>347</v>
      </c>
      <c r="G16" s="92" t="s">
        <v>134</v>
      </c>
      <c r="H16" s="91" t="s">
        <v>336</v>
      </c>
      <c r="I16" s="91" t="s">
        <v>332</v>
      </c>
      <c r="J16" s="92" t="s">
        <v>367</v>
      </c>
    </row>
    <row r="17" spans="1:10" ht="33.75" customHeight="1">
      <c r="A17" s="190" t="s">
        <v>303</v>
      </c>
      <c r="B17" s="191" t="s">
        <v>325</v>
      </c>
      <c r="C17" s="91" t="s">
        <v>360</v>
      </c>
      <c r="D17" s="91" t="s">
        <v>368</v>
      </c>
      <c r="E17" s="92" t="s">
        <v>369</v>
      </c>
      <c r="F17" s="91" t="s">
        <v>347</v>
      </c>
      <c r="G17" s="92" t="s">
        <v>134</v>
      </c>
      <c r="H17" s="91" t="s">
        <v>370</v>
      </c>
      <c r="I17" s="91" t="s">
        <v>332</v>
      </c>
      <c r="J17" s="92" t="s">
        <v>371</v>
      </c>
    </row>
    <row r="18" spans="1:10" ht="33.75" customHeight="1">
      <c r="A18" s="190" t="s">
        <v>303</v>
      </c>
      <c r="B18" s="191" t="s">
        <v>325</v>
      </c>
      <c r="C18" s="91" t="s">
        <v>372</v>
      </c>
      <c r="D18" s="91" t="s">
        <v>373</v>
      </c>
      <c r="E18" s="92" t="s">
        <v>374</v>
      </c>
      <c r="F18" s="91" t="s">
        <v>329</v>
      </c>
      <c r="G18" s="92" t="s">
        <v>351</v>
      </c>
      <c r="H18" s="91" t="s">
        <v>331</v>
      </c>
      <c r="I18" s="91" t="s">
        <v>332</v>
      </c>
      <c r="J18" s="92" t="s">
        <v>375</v>
      </c>
    </row>
    <row r="19" spans="1:10" ht="33.75" customHeight="1">
      <c r="A19" s="190" t="s">
        <v>303</v>
      </c>
      <c r="B19" s="191" t="s">
        <v>325</v>
      </c>
      <c r="C19" s="91" t="s">
        <v>372</v>
      </c>
      <c r="D19" s="91" t="s">
        <v>373</v>
      </c>
      <c r="E19" s="92" t="s">
        <v>376</v>
      </c>
      <c r="F19" s="91" t="s">
        <v>329</v>
      </c>
      <c r="G19" s="92" t="s">
        <v>351</v>
      </c>
      <c r="H19" s="91" t="s">
        <v>331</v>
      </c>
      <c r="I19" s="91" t="s">
        <v>332</v>
      </c>
      <c r="J19" s="92" t="s">
        <v>377</v>
      </c>
    </row>
    <row r="20" spans="1:10" ht="33.75" customHeight="1">
      <c r="A20" s="190" t="s">
        <v>296</v>
      </c>
      <c r="B20" s="191" t="s">
        <v>378</v>
      </c>
      <c r="C20" s="91" t="s">
        <v>326</v>
      </c>
      <c r="D20" s="91" t="s">
        <v>327</v>
      </c>
      <c r="E20" s="92" t="s">
        <v>379</v>
      </c>
      <c r="F20" s="91" t="s">
        <v>329</v>
      </c>
      <c r="G20" s="92" t="s">
        <v>380</v>
      </c>
      <c r="H20" s="91" t="s">
        <v>336</v>
      </c>
      <c r="I20" s="91" t="s">
        <v>332</v>
      </c>
      <c r="J20" s="92" t="s">
        <v>381</v>
      </c>
    </row>
    <row r="21" spans="1:10" ht="33.75" customHeight="1">
      <c r="A21" s="190" t="s">
        <v>296</v>
      </c>
      <c r="B21" s="191" t="s">
        <v>378</v>
      </c>
      <c r="C21" s="91" t="s">
        <v>360</v>
      </c>
      <c r="D21" s="91" t="s">
        <v>361</v>
      </c>
      <c r="E21" s="92" t="s">
        <v>382</v>
      </c>
      <c r="F21" s="91" t="s">
        <v>347</v>
      </c>
      <c r="G21" s="92" t="s">
        <v>383</v>
      </c>
      <c r="H21" s="91" t="s">
        <v>384</v>
      </c>
      <c r="I21" s="91" t="s">
        <v>385</v>
      </c>
      <c r="J21" s="92" t="s">
        <v>386</v>
      </c>
    </row>
    <row r="22" spans="1:10" ht="33.75" customHeight="1">
      <c r="A22" s="190" t="s">
        <v>296</v>
      </c>
      <c r="B22" s="191" t="s">
        <v>378</v>
      </c>
      <c r="C22" s="91" t="s">
        <v>372</v>
      </c>
      <c r="D22" s="91" t="s">
        <v>373</v>
      </c>
      <c r="E22" s="92" t="s">
        <v>387</v>
      </c>
      <c r="F22" s="91" t="s">
        <v>329</v>
      </c>
      <c r="G22" s="92" t="s">
        <v>351</v>
      </c>
      <c r="H22" s="91" t="s">
        <v>331</v>
      </c>
      <c r="I22" s="91" t="s">
        <v>332</v>
      </c>
      <c r="J22" s="92" t="s">
        <v>388</v>
      </c>
    </row>
  </sheetData>
  <mergeCells count="6">
    <mergeCell ref="A2:J2"/>
    <mergeCell ref="A3:H3"/>
    <mergeCell ref="A7:A19"/>
    <mergeCell ref="B7:B19"/>
    <mergeCell ref="A20:A22"/>
    <mergeCell ref="B20:B22"/>
  </mergeCells>
  <phoneticPr fontId="2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10"/>
  <sheetViews>
    <sheetView showZeros="0" workbookViewId="0">
      <selection activeCell="A10" sqref="A10:F10"/>
    </sheetView>
  </sheetViews>
  <sheetFormatPr defaultColWidth="9.125" defaultRowHeight="14.25" customHeight="1"/>
  <cols>
    <col min="1" max="1" width="29" customWidth="1"/>
    <col min="2" max="2" width="28.625" customWidth="1"/>
    <col min="3" max="3" width="31.625" customWidth="1"/>
    <col min="4" max="6" width="33.5" customWidth="1"/>
  </cols>
  <sheetData>
    <row r="1" spans="1:6" ht="15.75" customHeight="1">
      <c r="B1" s="31"/>
      <c r="F1" s="47" t="s">
        <v>389</v>
      </c>
    </row>
    <row r="2" spans="1:6" ht="28.5" customHeight="1">
      <c r="A2" s="255" t="s">
        <v>803</v>
      </c>
      <c r="B2" s="143"/>
      <c r="C2" s="143"/>
      <c r="D2" s="143"/>
      <c r="E2" s="143"/>
      <c r="F2" s="143"/>
    </row>
    <row r="3" spans="1:6" ht="15" customHeight="1">
      <c r="A3" s="48" t="str">
        <f>"单位名称："&amp;"云南大学附属医院"</f>
        <v>单位名称：云南大学附属医院</v>
      </c>
      <c r="B3" s="49"/>
      <c r="C3" s="49"/>
      <c r="D3" s="50"/>
      <c r="E3" s="50"/>
      <c r="F3" s="51" t="s">
        <v>2</v>
      </c>
    </row>
    <row r="4" spans="1:6" ht="18.75" customHeight="1">
      <c r="A4" s="160" t="s">
        <v>149</v>
      </c>
      <c r="B4" s="160" t="s">
        <v>49</v>
      </c>
      <c r="C4" s="160" t="s">
        <v>50</v>
      </c>
      <c r="D4" s="126" t="s">
        <v>390</v>
      </c>
      <c r="E4" s="162"/>
      <c r="F4" s="162"/>
    </row>
    <row r="5" spans="1:6" ht="30" customHeight="1">
      <c r="A5" s="127"/>
      <c r="B5" s="127"/>
      <c r="C5" s="127"/>
      <c r="D5" s="5" t="s">
        <v>31</v>
      </c>
      <c r="E5" s="53" t="s">
        <v>58</v>
      </c>
      <c r="F5" s="53" t="s">
        <v>59</v>
      </c>
    </row>
    <row r="6" spans="1:6" ht="16.5" customHeight="1">
      <c r="A6" s="54">
        <v>1</v>
      </c>
      <c r="B6" s="54">
        <v>2</v>
      </c>
      <c r="C6" s="54">
        <v>3</v>
      </c>
      <c r="D6" s="54">
        <v>4</v>
      </c>
      <c r="E6" s="54">
        <v>5</v>
      </c>
      <c r="F6" s="54">
        <v>6</v>
      </c>
    </row>
    <row r="7" spans="1:6" ht="20.25" customHeight="1">
      <c r="A7" s="41"/>
      <c r="B7" s="41"/>
      <c r="C7" s="41"/>
      <c r="D7" s="29"/>
      <c r="E7" s="29"/>
      <c r="F7" s="29"/>
    </row>
    <row r="8" spans="1:6" ht="17.25" customHeight="1">
      <c r="A8" s="156" t="s">
        <v>116</v>
      </c>
      <c r="B8" s="157"/>
      <c r="C8" s="157" t="s">
        <v>116</v>
      </c>
      <c r="D8" s="29"/>
      <c r="E8" s="29"/>
      <c r="F8" s="29"/>
    </row>
    <row r="10" spans="1:6" ht="14.25" customHeight="1">
      <c r="A10" s="254" t="s">
        <v>804</v>
      </c>
      <c r="B10" s="253"/>
      <c r="C10" s="253"/>
      <c r="D10" s="253"/>
      <c r="E10" s="253"/>
      <c r="F10" s="253"/>
    </row>
  </sheetData>
  <mergeCells count="7">
    <mergeCell ref="A10:F10"/>
    <mergeCell ref="A2:F2"/>
    <mergeCell ref="A8:C8"/>
    <mergeCell ref="A4:A5"/>
    <mergeCell ref="C4:C5"/>
    <mergeCell ref="B4:B5"/>
    <mergeCell ref="D4:F4"/>
  </mergeCells>
  <phoneticPr fontId="2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Q55"/>
  <sheetViews>
    <sheetView showZeros="0" workbookViewId="0">
      <selection activeCell="C51" sqref="C51"/>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spans="1:17" ht="13.5" customHeight="1">
      <c r="O1" s="85"/>
      <c r="P1" s="85"/>
      <c r="Q1" s="3" t="s">
        <v>391</v>
      </c>
    </row>
    <row r="2" spans="1:17" ht="27.75" customHeight="1">
      <c r="A2" s="197" t="s">
        <v>392</v>
      </c>
      <c r="B2" s="143"/>
      <c r="C2" s="143"/>
      <c r="D2" s="143"/>
      <c r="E2" s="143"/>
      <c r="F2" s="143"/>
      <c r="G2" s="143"/>
      <c r="H2" s="143"/>
      <c r="I2" s="143"/>
      <c r="J2" s="143"/>
      <c r="K2" s="144"/>
      <c r="L2" s="143"/>
      <c r="M2" s="143"/>
      <c r="N2" s="143"/>
      <c r="O2" s="144"/>
      <c r="P2" s="144"/>
      <c r="Q2" s="143"/>
    </row>
    <row r="3" spans="1:17" ht="18.75" customHeight="1">
      <c r="A3" s="128" t="str">
        <f>"单位名称："&amp;"云南大学附属医院"</f>
        <v>单位名称：云南大学附属医院</v>
      </c>
      <c r="B3" s="149"/>
      <c r="C3" s="149"/>
      <c r="D3" s="149"/>
      <c r="E3" s="149"/>
      <c r="F3" s="149"/>
      <c r="G3" s="33"/>
      <c r="H3" s="33"/>
      <c r="I3" s="33"/>
      <c r="J3" s="33"/>
      <c r="O3" s="93"/>
      <c r="P3" s="93"/>
      <c r="Q3" s="1" t="s">
        <v>140</v>
      </c>
    </row>
    <row r="4" spans="1:17" ht="15.75" customHeight="1">
      <c r="A4" s="160" t="s">
        <v>393</v>
      </c>
      <c r="B4" s="198" t="s">
        <v>394</v>
      </c>
      <c r="C4" s="198" t="s">
        <v>395</v>
      </c>
      <c r="D4" s="198" t="s">
        <v>396</v>
      </c>
      <c r="E4" s="198" t="s">
        <v>397</v>
      </c>
      <c r="F4" s="198" t="s">
        <v>398</v>
      </c>
      <c r="G4" s="158" t="s">
        <v>156</v>
      </c>
      <c r="H4" s="158"/>
      <c r="I4" s="158"/>
      <c r="J4" s="158"/>
      <c r="K4" s="199"/>
      <c r="L4" s="158"/>
      <c r="M4" s="158"/>
      <c r="N4" s="158"/>
      <c r="O4" s="200"/>
      <c r="P4" s="199"/>
      <c r="Q4" s="159"/>
    </row>
    <row r="5" spans="1:17" ht="17.25" customHeight="1">
      <c r="A5" s="179"/>
      <c r="B5" s="195"/>
      <c r="C5" s="195"/>
      <c r="D5" s="195"/>
      <c r="E5" s="195"/>
      <c r="F5" s="195"/>
      <c r="G5" s="195" t="s">
        <v>31</v>
      </c>
      <c r="H5" s="195" t="s">
        <v>34</v>
      </c>
      <c r="I5" s="195" t="s">
        <v>399</v>
      </c>
      <c r="J5" s="195" t="s">
        <v>400</v>
      </c>
      <c r="K5" s="201" t="s">
        <v>401</v>
      </c>
      <c r="L5" s="203" t="s">
        <v>402</v>
      </c>
      <c r="M5" s="203"/>
      <c r="N5" s="203"/>
      <c r="O5" s="204"/>
      <c r="P5" s="205"/>
      <c r="Q5" s="196"/>
    </row>
    <row r="6" spans="1:17" ht="54" customHeight="1">
      <c r="A6" s="166"/>
      <c r="B6" s="196"/>
      <c r="C6" s="196"/>
      <c r="D6" s="196"/>
      <c r="E6" s="196"/>
      <c r="F6" s="196"/>
      <c r="G6" s="196"/>
      <c r="H6" s="196" t="s">
        <v>33</v>
      </c>
      <c r="I6" s="196"/>
      <c r="J6" s="196"/>
      <c r="K6" s="202"/>
      <c r="L6" s="94" t="s">
        <v>33</v>
      </c>
      <c r="M6" s="94" t="s">
        <v>44</v>
      </c>
      <c r="N6" s="94" t="s">
        <v>163</v>
      </c>
      <c r="O6" s="55" t="s">
        <v>40</v>
      </c>
      <c r="P6" s="95" t="s">
        <v>41</v>
      </c>
      <c r="Q6" s="94" t="s">
        <v>42</v>
      </c>
    </row>
    <row r="7" spans="1:17" ht="15" customHeight="1">
      <c r="A7" s="6">
        <v>1</v>
      </c>
      <c r="B7" s="71">
        <v>2</v>
      </c>
      <c r="C7" s="71">
        <v>3</v>
      </c>
      <c r="D7" s="71">
        <v>4</v>
      </c>
      <c r="E7" s="71">
        <v>5</v>
      </c>
      <c r="F7" s="71">
        <v>6</v>
      </c>
      <c r="G7" s="96">
        <v>7</v>
      </c>
      <c r="H7" s="96">
        <v>8</v>
      </c>
      <c r="I7" s="96">
        <v>9</v>
      </c>
      <c r="J7" s="96">
        <v>10</v>
      </c>
      <c r="K7" s="96">
        <v>11</v>
      </c>
      <c r="L7" s="96">
        <v>12</v>
      </c>
      <c r="M7" s="96">
        <v>13</v>
      </c>
      <c r="N7" s="96">
        <v>14</v>
      </c>
      <c r="O7" s="96">
        <v>15</v>
      </c>
      <c r="P7" s="96">
        <v>16</v>
      </c>
      <c r="Q7" s="96">
        <v>17</v>
      </c>
    </row>
    <row r="8" spans="1:17" ht="21" customHeight="1">
      <c r="A8" s="97" t="s">
        <v>46</v>
      </c>
      <c r="B8" s="98"/>
      <c r="C8" s="98"/>
      <c r="D8" s="98"/>
      <c r="E8" s="99"/>
      <c r="F8" s="29">
        <v>3047350</v>
      </c>
      <c r="G8" s="29">
        <v>167624736.40000001</v>
      </c>
      <c r="H8" s="29">
        <v>1700000</v>
      </c>
      <c r="I8" s="29"/>
      <c r="J8" s="29"/>
      <c r="K8" s="29"/>
      <c r="L8" s="29">
        <v>165924736.40000001</v>
      </c>
      <c r="M8" s="29">
        <v>165924736.40000001</v>
      </c>
      <c r="N8" s="29"/>
      <c r="O8" s="29"/>
      <c r="P8" s="29"/>
      <c r="Q8" s="29"/>
    </row>
    <row r="9" spans="1:17" ht="21" customHeight="1">
      <c r="A9" s="100" t="s">
        <v>303</v>
      </c>
      <c r="B9" s="98" t="s">
        <v>403</v>
      </c>
      <c r="C9" s="98" t="s">
        <v>404</v>
      </c>
      <c r="D9" s="101" t="s">
        <v>405</v>
      </c>
      <c r="E9" s="102">
        <v>10</v>
      </c>
      <c r="F9" s="29"/>
      <c r="G9" s="29">
        <v>90000</v>
      </c>
      <c r="H9" s="29"/>
      <c r="I9" s="29"/>
      <c r="J9" s="29"/>
      <c r="K9" s="29"/>
      <c r="L9" s="29">
        <v>90000</v>
      </c>
      <c r="M9" s="29">
        <v>90000</v>
      </c>
      <c r="N9" s="29"/>
      <c r="O9" s="29"/>
      <c r="P9" s="29"/>
      <c r="Q9" s="29"/>
    </row>
    <row r="10" spans="1:17" ht="21" customHeight="1">
      <c r="A10" s="100" t="s">
        <v>303</v>
      </c>
      <c r="B10" s="98" t="s">
        <v>406</v>
      </c>
      <c r="C10" s="98" t="s">
        <v>407</v>
      </c>
      <c r="D10" s="101" t="s">
        <v>408</v>
      </c>
      <c r="E10" s="102">
        <v>1</v>
      </c>
      <c r="F10" s="29"/>
      <c r="G10" s="29">
        <v>5711200</v>
      </c>
      <c r="H10" s="29"/>
      <c r="I10" s="29"/>
      <c r="J10" s="29"/>
      <c r="K10" s="29"/>
      <c r="L10" s="29">
        <v>5711200</v>
      </c>
      <c r="M10" s="29">
        <v>5711200</v>
      </c>
      <c r="N10" s="29"/>
      <c r="O10" s="29"/>
      <c r="P10" s="29"/>
      <c r="Q10" s="29"/>
    </row>
    <row r="11" spans="1:17" ht="21" customHeight="1">
      <c r="A11" s="100" t="s">
        <v>303</v>
      </c>
      <c r="B11" s="98" t="s">
        <v>409</v>
      </c>
      <c r="C11" s="98" t="s">
        <v>407</v>
      </c>
      <c r="D11" s="101" t="s">
        <v>410</v>
      </c>
      <c r="E11" s="102">
        <v>1</v>
      </c>
      <c r="F11" s="29"/>
      <c r="G11" s="29">
        <v>1000000</v>
      </c>
      <c r="H11" s="29"/>
      <c r="I11" s="29"/>
      <c r="J11" s="29"/>
      <c r="K11" s="29"/>
      <c r="L11" s="29">
        <v>1000000</v>
      </c>
      <c r="M11" s="29">
        <v>1000000</v>
      </c>
      <c r="N11" s="29"/>
      <c r="O11" s="29"/>
      <c r="P11" s="29"/>
      <c r="Q11" s="29"/>
    </row>
    <row r="12" spans="1:17" ht="21" customHeight="1">
      <c r="A12" s="100" t="s">
        <v>303</v>
      </c>
      <c r="B12" s="98" t="s">
        <v>411</v>
      </c>
      <c r="C12" s="98" t="s">
        <v>412</v>
      </c>
      <c r="D12" s="101" t="s">
        <v>405</v>
      </c>
      <c r="E12" s="102">
        <v>4</v>
      </c>
      <c r="F12" s="29"/>
      <c r="G12" s="29">
        <v>2300000</v>
      </c>
      <c r="H12" s="29"/>
      <c r="I12" s="29"/>
      <c r="J12" s="29"/>
      <c r="K12" s="29"/>
      <c r="L12" s="29">
        <v>2300000</v>
      </c>
      <c r="M12" s="29">
        <v>2300000</v>
      </c>
      <c r="N12" s="29"/>
      <c r="O12" s="29"/>
      <c r="P12" s="29"/>
      <c r="Q12" s="29"/>
    </row>
    <row r="13" spans="1:17" ht="21" customHeight="1">
      <c r="A13" s="100" t="s">
        <v>303</v>
      </c>
      <c r="B13" s="98" t="s">
        <v>413</v>
      </c>
      <c r="C13" s="98" t="s">
        <v>414</v>
      </c>
      <c r="D13" s="101" t="s">
        <v>405</v>
      </c>
      <c r="E13" s="102">
        <v>30</v>
      </c>
      <c r="F13" s="29"/>
      <c r="G13" s="29">
        <v>90000</v>
      </c>
      <c r="H13" s="29"/>
      <c r="I13" s="29"/>
      <c r="J13" s="29"/>
      <c r="K13" s="29"/>
      <c r="L13" s="29">
        <v>90000</v>
      </c>
      <c r="M13" s="29">
        <v>90000</v>
      </c>
      <c r="N13" s="29"/>
      <c r="O13" s="29"/>
      <c r="P13" s="29"/>
      <c r="Q13" s="29"/>
    </row>
    <row r="14" spans="1:17" ht="21" customHeight="1">
      <c r="A14" s="100" t="s">
        <v>303</v>
      </c>
      <c r="B14" s="98" t="s">
        <v>415</v>
      </c>
      <c r="C14" s="98" t="s">
        <v>416</v>
      </c>
      <c r="D14" s="101" t="s">
        <v>408</v>
      </c>
      <c r="E14" s="102">
        <v>1</v>
      </c>
      <c r="F14" s="29"/>
      <c r="G14" s="29">
        <v>17800000</v>
      </c>
      <c r="H14" s="29"/>
      <c r="I14" s="29"/>
      <c r="J14" s="29"/>
      <c r="K14" s="29"/>
      <c r="L14" s="29">
        <v>17800000</v>
      </c>
      <c r="M14" s="29">
        <v>17800000</v>
      </c>
      <c r="N14" s="29"/>
      <c r="O14" s="29"/>
      <c r="P14" s="29"/>
      <c r="Q14" s="29"/>
    </row>
    <row r="15" spans="1:17" ht="21" customHeight="1">
      <c r="A15" s="100" t="s">
        <v>303</v>
      </c>
      <c r="B15" s="98" t="s">
        <v>417</v>
      </c>
      <c r="C15" s="98" t="s">
        <v>418</v>
      </c>
      <c r="D15" s="101" t="s">
        <v>408</v>
      </c>
      <c r="E15" s="102">
        <v>1</v>
      </c>
      <c r="F15" s="29">
        <v>500000</v>
      </c>
      <c r="G15" s="29">
        <v>500000</v>
      </c>
      <c r="H15" s="29"/>
      <c r="I15" s="29"/>
      <c r="J15" s="29"/>
      <c r="K15" s="29"/>
      <c r="L15" s="29">
        <v>500000</v>
      </c>
      <c r="M15" s="29">
        <v>500000</v>
      </c>
      <c r="N15" s="29"/>
      <c r="O15" s="29"/>
      <c r="P15" s="29"/>
      <c r="Q15" s="29"/>
    </row>
    <row r="16" spans="1:17" ht="21" customHeight="1">
      <c r="A16" s="100" t="s">
        <v>303</v>
      </c>
      <c r="B16" s="98" t="s">
        <v>419</v>
      </c>
      <c r="C16" s="98" t="s">
        <v>420</v>
      </c>
      <c r="D16" s="101" t="s">
        <v>408</v>
      </c>
      <c r="E16" s="102">
        <v>1</v>
      </c>
      <c r="F16" s="29"/>
      <c r="G16" s="29">
        <v>4248000</v>
      </c>
      <c r="H16" s="29"/>
      <c r="I16" s="29"/>
      <c r="J16" s="29"/>
      <c r="K16" s="29"/>
      <c r="L16" s="29">
        <v>4248000</v>
      </c>
      <c r="M16" s="29">
        <v>4248000</v>
      </c>
      <c r="N16" s="29"/>
      <c r="O16" s="29"/>
      <c r="P16" s="29"/>
      <c r="Q16" s="29"/>
    </row>
    <row r="17" spans="1:17" ht="21" customHeight="1">
      <c r="A17" s="100" t="s">
        <v>303</v>
      </c>
      <c r="B17" s="98" t="s">
        <v>421</v>
      </c>
      <c r="C17" s="98" t="s">
        <v>422</v>
      </c>
      <c r="D17" s="101" t="s">
        <v>408</v>
      </c>
      <c r="E17" s="102">
        <v>1</v>
      </c>
      <c r="F17" s="29">
        <v>1458200</v>
      </c>
      <c r="G17" s="29">
        <v>1458200</v>
      </c>
      <c r="H17" s="29"/>
      <c r="I17" s="29"/>
      <c r="J17" s="29"/>
      <c r="K17" s="29"/>
      <c r="L17" s="29">
        <v>1458200</v>
      </c>
      <c r="M17" s="29">
        <v>1458200</v>
      </c>
      <c r="N17" s="29"/>
      <c r="O17" s="29"/>
      <c r="P17" s="29"/>
      <c r="Q17" s="29"/>
    </row>
    <row r="18" spans="1:17" ht="21" customHeight="1">
      <c r="A18" s="100" t="s">
        <v>303</v>
      </c>
      <c r="B18" s="98" t="s">
        <v>423</v>
      </c>
      <c r="C18" s="98" t="s">
        <v>424</v>
      </c>
      <c r="D18" s="101" t="s">
        <v>425</v>
      </c>
      <c r="E18" s="102">
        <v>1</v>
      </c>
      <c r="F18" s="29"/>
      <c r="G18" s="29">
        <v>250000</v>
      </c>
      <c r="H18" s="29"/>
      <c r="I18" s="29"/>
      <c r="J18" s="29"/>
      <c r="K18" s="29"/>
      <c r="L18" s="29">
        <v>250000</v>
      </c>
      <c r="M18" s="29">
        <v>250000</v>
      </c>
      <c r="N18" s="29"/>
      <c r="O18" s="29"/>
      <c r="P18" s="29"/>
      <c r="Q18" s="29"/>
    </row>
    <row r="19" spans="1:17" ht="21" customHeight="1">
      <c r="A19" s="100" t="s">
        <v>303</v>
      </c>
      <c r="B19" s="98" t="s">
        <v>426</v>
      </c>
      <c r="C19" s="98" t="s">
        <v>427</v>
      </c>
      <c r="D19" s="101" t="s">
        <v>408</v>
      </c>
      <c r="E19" s="102">
        <v>1</v>
      </c>
      <c r="F19" s="29"/>
      <c r="G19" s="29">
        <v>1460000</v>
      </c>
      <c r="H19" s="29"/>
      <c r="I19" s="29"/>
      <c r="J19" s="29"/>
      <c r="K19" s="29"/>
      <c r="L19" s="29">
        <v>1460000</v>
      </c>
      <c r="M19" s="29">
        <v>1460000</v>
      </c>
      <c r="N19" s="29"/>
      <c r="O19" s="29"/>
      <c r="P19" s="29"/>
      <c r="Q19" s="29"/>
    </row>
    <row r="20" spans="1:17" ht="21" customHeight="1">
      <c r="A20" s="100" t="s">
        <v>303</v>
      </c>
      <c r="B20" s="98" t="s">
        <v>428</v>
      </c>
      <c r="C20" s="98" t="s">
        <v>429</v>
      </c>
      <c r="D20" s="101" t="s">
        <v>408</v>
      </c>
      <c r="E20" s="102">
        <v>1</v>
      </c>
      <c r="F20" s="29"/>
      <c r="G20" s="29">
        <v>10512800</v>
      </c>
      <c r="H20" s="29"/>
      <c r="I20" s="29"/>
      <c r="J20" s="29"/>
      <c r="K20" s="29"/>
      <c r="L20" s="29">
        <v>10512800</v>
      </c>
      <c r="M20" s="29">
        <v>10512800</v>
      </c>
      <c r="N20" s="29"/>
      <c r="O20" s="29"/>
      <c r="P20" s="29"/>
      <c r="Q20" s="29"/>
    </row>
    <row r="21" spans="1:17" ht="21" customHeight="1">
      <c r="A21" s="100" t="s">
        <v>303</v>
      </c>
      <c r="B21" s="98" t="s">
        <v>430</v>
      </c>
      <c r="C21" s="98" t="s">
        <v>431</v>
      </c>
      <c r="D21" s="101" t="s">
        <v>405</v>
      </c>
      <c r="E21" s="102">
        <v>24</v>
      </c>
      <c r="F21" s="29"/>
      <c r="G21" s="29">
        <v>96000</v>
      </c>
      <c r="H21" s="29"/>
      <c r="I21" s="29"/>
      <c r="J21" s="29"/>
      <c r="K21" s="29"/>
      <c r="L21" s="29">
        <v>96000</v>
      </c>
      <c r="M21" s="29">
        <v>96000</v>
      </c>
      <c r="N21" s="29"/>
      <c r="O21" s="29"/>
      <c r="P21" s="29"/>
      <c r="Q21" s="29"/>
    </row>
    <row r="22" spans="1:17" ht="21" customHeight="1">
      <c r="A22" s="100" t="s">
        <v>303</v>
      </c>
      <c r="B22" s="98" t="s">
        <v>432</v>
      </c>
      <c r="C22" s="98" t="s">
        <v>433</v>
      </c>
      <c r="D22" s="101" t="s">
        <v>405</v>
      </c>
      <c r="E22" s="102">
        <v>50</v>
      </c>
      <c r="F22" s="29"/>
      <c r="G22" s="29">
        <v>75000</v>
      </c>
      <c r="H22" s="29"/>
      <c r="I22" s="29"/>
      <c r="J22" s="29"/>
      <c r="K22" s="29"/>
      <c r="L22" s="29">
        <v>75000</v>
      </c>
      <c r="M22" s="29">
        <v>75000</v>
      </c>
      <c r="N22" s="29"/>
      <c r="O22" s="29"/>
      <c r="P22" s="29"/>
      <c r="Q22" s="29"/>
    </row>
    <row r="23" spans="1:17" ht="21" customHeight="1">
      <c r="A23" s="100" t="s">
        <v>303</v>
      </c>
      <c r="B23" s="98" t="s">
        <v>434</v>
      </c>
      <c r="C23" s="98" t="s">
        <v>433</v>
      </c>
      <c r="D23" s="101" t="s">
        <v>405</v>
      </c>
      <c r="E23" s="102">
        <v>50</v>
      </c>
      <c r="F23" s="29"/>
      <c r="G23" s="29">
        <v>200000</v>
      </c>
      <c r="H23" s="29"/>
      <c r="I23" s="29"/>
      <c r="J23" s="29"/>
      <c r="K23" s="29"/>
      <c r="L23" s="29">
        <v>200000</v>
      </c>
      <c r="M23" s="29">
        <v>200000</v>
      </c>
      <c r="N23" s="29"/>
      <c r="O23" s="29"/>
      <c r="P23" s="29"/>
      <c r="Q23" s="29"/>
    </row>
    <row r="24" spans="1:17" ht="21" customHeight="1">
      <c r="A24" s="100" t="s">
        <v>303</v>
      </c>
      <c r="B24" s="98" t="s">
        <v>435</v>
      </c>
      <c r="C24" s="98" t="s">
        <v>433</v>
      </c>
      <c r="D24" s="101" t="s">
        <v>405</v>
      </c>
      <c r="E24" s="102">
        <v>200</v>
      </c>
      <c r="F24" s="29"/>
      <c r="G24" s="29">
        <v>460000</v>
      </c>
      <c r="H24" s="29"/>
      <c r="I24" s="29"/>
      <c r="J24" s="29"/>
      <c r="K24" s="29"/>
      <c r="L24" s="29">
        <v>460000</v>
      </c>
      <c r="M24" s="29">
        <v>460000</v>
      </c>
      <c r="N24" s="29"/>
      <c r="O24" s="29"/>
      <c r="P24" s="29"/>
      <c r="Q24" s="29"/>
    </row>
    <row r="25" spans="1:17" ht="21" customHeight="1">
      <c r="A25" s="100" t="s">
        <v>303</v>
      </c>
      <c r="B25" s="98" t="s">
        <v>436</v>
      </c>
      <c r="C25" s="98" t="s">
        <v>437</v>
      </c>
      <c r="D25" s="101" t="s">
        <v>384</v>
      </c>
      <c r="E25" s="102">
        <v>1</v>
      </c>
      <c r="F25" s="29"/>
      <c r="G25" s="29">
        <v>1040000</v>
      </c>
      <c r="H25" s="29"/>
      <c r="I25" s="29"/>
      <c r="J25" s="29"/>
      <c r="K25" s="29"/>
      <c r="L25" s="29">
        <v>1040000</v>
      </c>
      <c r="M25" s="29">
        <v>1040000</v>
      </c>
      <c r="N25" s="29"/>
      <c r="O25" s="29"/>
      <c r="P25" s="29"/>
      <c r="Q25" s="29"/>
    </row>
    <row r="26" spans="1:17" ht="21" customHeight="1">
      <c r="A26" s="100" t="s">
        <v>303</v>
      </c>
      <c r="B26" s="98" t="s">
        <v>438</v>
      </c>
      <c r="C26" s="98" t="s">
        <v>439</v>
      </c>
      <c r="D26" s="101" t="s">
        <v>408</v>
      </c>
      <c r="E26" s="102">
        <v>1</v>
      </c>
      <c r="F26" s="29"/>
      <c r="G26" s="29">
        <v>13505514.4</v>
      </c>
      <c r="H26" s="29"/>
      <c r="I26" s="29"/>
      <c r="J26" s="29"/>
      <c r="K26" s="29"/>
      <c r="L26" s="29">
        <v>13505514.4</v>
      </c>
      <c r="M26" s="29">
        <v>13505514.4</v>
      </c>
      <c r="N26" s="29"/>
      <c r="O26" s="29"/>
      <c r="P26" s="29"/>
      <c r="Q26" s="29"/>
    </row>
    <row r="27" spans="1:17" ht="21" customHeight="1">
      <c r="A27" s="100" t="s">
        <v>303</v>
      </c>
      <c r="B27" s="98" t="s">
        <v>438</v>
      </c>
      <c r="C27" s="98" t="s">
        <v>439</v>
      </c>
      <c r="D27" s="101" t="s">
        <v>408</v>
      </c>
      <c r="E27" s="102">
        <v>1</v>
      </c>
      <c r="F27" s="29"/>
      <c r="G27" s="29">
        <v>9565084.6799999997</v>
      </c>
      <c r="H27" s="29"/>
      <c r="I27" s="29"/>
      <c r="J27" s="29"/>
      <c r="K27" s="29"/>
      <c r="L27" s="29">
        <v>9565084.6799999997</v>
      </c>
      <c r="M27" s="29">
        <v>9565084.6799999997</v>
      </c>
      <c r="N27" s="29"/>
      <c r="O27" s="29"/>
      <c r="P27" s="29"/>
      <c r="Q27" s="29"/>
    </row>
    <row r="28" spans="1:17" ht="21" customHeight="1">
      <c r="A28" s="100" t="s">
        <v>303</v>
      </c>
      <c r="B28" s="98" t="s">
        <v>440</v>
      </c>
      <c r="C28" s="98" t="s">
        <v>441</v>
      </c>
      <c r="D28" s="101" t="s">
        <v>408</v>
      </c>
      <c r="E28" s="102">
        <v>1</v>
      </c>
      <c r="F28" s="29"/>
      <c r="G28" s="29">
        <v>3559000</v>
      </c>
      <c r="H28" s="29"/>
      <c r="I28" s="29"/>
      <c r="J28" s="29"/>
      <c r="K28" s="29"/>
      <c r="L28" s="29">
        <v>3559000</v>
      </c>
      <c r="M28" s="29">
        <v>3559000</v>
      </c>
      <c r="N28" s="29"/>
      <c r="O28" s="29"/>
      <c r="P28" s="29"/>
      <c r="Q28" s="29"/>
    </row>
    <row r="29" spans="1:17" ht="21" customHeight="1">
      <c r="A29" s="100" t="s">
        <v>303</v>
      </c>
      <c r="B29" s="98" t="s">
        <v>442</v>
      </c>
      <c r="C29" s="98" t="s">
        <v>443</v>
      </c>
      <c r="D29" s="101" t="s">
        <v>408</v>
      </c>
      <c r="E29" s="102">
        <v>1</v>
      </c>
      <c r="F29" s="29"/>
      <c r="G29" s="29">
        <v>1480400</v>
      </c>
      <c r="H29" s="29"/>
      <c r="I29" s="29"/>
      <c r="J29" s="29"/>
      <c r="K29" s="29"/>
      <c r="L29" s="29">
        <v>1480400</v>
      </c>
      <c r="M29" s="29">
        <v>1480400</v>
      </c>
      <c r="N29" s="29"/>
      <c r="O29" s="29"/>
      <c r="P29" s="29"/>
      <c r="Q29" s="29"/>
    </row>
    <row r="30" spans="1:17" ht="21" customHeight="1">
      <c r="A30" s="100" t="s">
        <v>303</v>
      </c>
      <c r="B30" s="98" t="s">
        <v>444</v>
      </c>
      <c r="C30" s="98" t="s">
        <v>445</v>
      </c>
      <c r="D30" s="101" t="s">
        <v>408</v>
      </c>
      <c r="E30" s="102">
        <v>1</v>
      </c>
      <c r="F30" s="29"/>
      <c r="G30" s="29">
        <v>340000</v>
      </c>
      <c r="H30" s="29"/>
      <c r="I30" s="29"/>
      <c r="J30" s="29"/>
      <c r="K30" s="29"/>
      <c r="L30" s="29">
        <v>340000</v>
      </c>
      <c r="M30" s="29">
        <v>340000</v>
      </c>
      <c r="N30" s="29"/>
      <c r="O30" s="29"/>
      <c r="P30" s="29"/>
      <c r="Q30" s="29"/>
    </row>
    <row r="31" spans="1:17" ht="21" customHeight="1">
      <c r="A31" s="100" t="s">
        <v>303</v>
      </c>
      <c r="B31" s="98" t="s">
        <v>446</v>
      </c>
      <c r="C31" s="98" t="s">
        <v>447</v>
      </c>
      <c r="D31" s="101" t="s">
        <v>405</v>
      </c>
      <c r="E31" s="102">
        <v>525</v>
      </c>
      <c r="F31" s="29"/>
      <c r="G31" s="29">
        <v>3150000</v>
      </c>
      <c r="H31" s="29"/>
      <c r="I31" s="29"/>
      <c r="J31" s="29"/>
      <c r="K31" s="29"/>
      <c r="L31" s="29">
        <v>3150000</v>
      </c>
      <c r="M31" s="29">
        <v>3150000</v>
      </c>
      <c r="N31" s="29"/>
      <c r="O31" s="29"/>
      <c r="P31" s="29"/>
      <c r="Q31" s="29"/>
    </row>
    <row r="32" spans="1:17" ht="21" customHeight="1">
      <c r="A32" s="100" t="s">
        <v>303</v>
      </c>
      <c r="B32" s="98" t="s">
        <v>448</v>
      </c>
      <c r="C32" s="98" t="s">
        <v>449</v>
      </c>
      <c r="D32" s="101" t="s">
        <v>405</v>
      </c>
      <c r="E32" s="102">
        <v>1</v>
      </c>
      <c r="F32" s="29"/>
      <c r="G32" s="29">
        <v>1700000</v>
      </c>
      <c r="H32" s="29">
        <v>1700000</v>
      </c>
      <c r="I32" s="29"/>
      <c r="J32" s="29"/>
      <c r="K32" s="29"/>
      <c r="L32" s="29"/>
      <c r="M32" s="29"/>
      <c r="N32" s="29"/>
      <c r="O32" s="29"/>
      <c r="P32" s="29"/>
      <c r="Q32" s="29"/>
    </row>
    <row r="33" spans="1:17" ht="21" customHeight="1">
      <c r="A33" s="100" t="s">
        <v>303</v>
      </c>
      <c r="B33" s="98" t="s">
        <v>450</v>
      </c>
      <c r="C33" s="98" t="s">
        <v>451</v>
      </c>
      <c r="D33" s="101" t="s">
        <v>405</v>
      </c>
      <c r="E33" s="102">
        <v>30</v>
      </c>
      <c r="F33" s="29"/>
      <c r="G33" s="29">
        <v>45000</v>
      </c>
      <c r="H33" s="29"/>
      <c r="I33" s="29"/>
      <c r="J33" s="29"/>
      <c r="K33" s="29"/>
      <c r="L33" s="29">
        <v>45000</v>
      </c>
      <c r="M33" s="29">
        <v>45000</v>
      </c>
      <c r="N33" s="29"/>
      <c r="O33" s="29"/>
      <c r="P33" s="29"/>
      <c r="Q33" s="29"/>
    </row>
    <row r="34" spans="1:17" ht="21" customHeight="1">
      <c r="A34" s="100" t="s">
        <v>303</v>
      </c>
      <c r="B34" s="98" t="s">
        <v>452</v>
      </c>
      <c r="C34" s="98" t="s">
        <v>453</v>
      </c>
      <c r="D34" s="101" t="s">
        <v>405</v>
      </c>
      <c r="E34" s="102">
        <v>10</v>
      </c>
      <c r="F34" s="29"/>
      <c r="G34" s="29">
        <v>150000</v>
      </c>
      <c r="H34" s="29"/>
      <c r="I34" s="29"/>
      <c r="J34" s="29"/>
      <c r="K34" s="29"/>
      <c r="L34" s="29">
        <v>150000</v>
      </c>
      <c r="M34" s="29">
        <v>150000</v>
      </c>
      <c r="N34" s="29"/>
      <c r="O34" s="29"/>
      <c r="P34" s="29"/>
      <c r="Q34" s="29"/>
    </row>
    <row r="35" spans="1:17" ht="21" customHeight="1">
      <c r="A35" s="100" t="s">
        <v>303</v>
      </c>
      <c r="B35" s="98" t="s">
        <v>454</v>
      </c>
      <c r="C35" s="98" t="s">
        <v>455</v>
      </c>
      <c r="D35" s="101" t="s">
        <v>408</v>
      </c>
      <c r="E35" s="102">
        <v>1</v>
      </c>
      <c r="F35" s="29"/>
      <c r="G35" s="29">
        <v>5975400</v>
      </c>
      <c r="H35" s="29"/>
      <c r="I35" s="29"/>
      <c r="J35" s="29"/>
      <c r="K35" s="29"/>
      <c r="L35" s="29">
        <v>5975400</v>
      </c>
      <c r="M35" s="29">
        <v>5975400</v>
      </c>
      <c r="N35" s="29"/>
      <c r="O35" s="29"/>
      <c r="P35" s="29"/>
      <c r="Q35" s="29"/>
    </row>
    <row r="36" spans="1:17" ht="21" customHeight="1">
      <c r="A36" s="100" t="s">
        <v>303</v>
      </c>
      <c r="B36" s="98" t="s">
        <v>456</v>
      </c>
      <c r="C36" s="98" t="s">
        <v>457</v>
      </c>
      <c r="D36" s="101" t="s">
        <v>384</v>
      </c>
      <c r="E36" s="102">
        <v>1</v>
      </c>
      <c r="F36" s="29"/>
      <c r="G36" s="29">
        <v>5480000</v>
      </c>
      <c r="H36" s="29"/>
      <c r="I36" s="29"/>
      <c r="J36" s="29"/>
      <c r="K36" s="29"/>
      <c r="L36" s="29">
        <v>5480000</v>
      </c>
      <c r="M36" s="29">
        <v>5480000</v>
      </c>
      <c r="N36" s="29"/>
      <c r="O36" s="29"/>
      <c r="P36" s="29"/>
      <c r="Q36" s="29"/>
    </row>
    <row r="37" spans="1:17" ht="21" customHeight="1">
      <c r="A37" s="100" t="s">
        <v>303</v>
      </c>
      <c r="B37" s="98" t="s">
        <v>227</v>
      </c>
      <c r="C37" s="98" t="s">
        <v>457</v>
      </c>
      <c r="D37" s="101" t="s">
        <v>408</v>
      </c>
      <c r="E37" s="102">
        <v>1</v>
      </c>
      <c r="F37" s="29"/>
      <c r="G37" s="29">
        <v>12896000</v>
      </c>
      <c r="H37" s="29"/>
      <c r="I37" s="29"/>
      <c r="J37" s="29"/>
      <c r="K37" s="29"/>
      <c r="L37" s="29">
        <v>12896000</v>
      </c>
      <c r="M37" s="29">
        <v>12896000</v>
      </c>
      <c r="N37" s="29"/>
      <c r="O37" s="29"/>
      <c r="P37" s="29"/>
      <c r="Q37" s="29"/>
    </row>
    <row r="38" spans="1:17" ht="21" customHeight="1">
      <c r="A38" s="100" t="s">
        <v>303</v>
      </c>
      <c r="B38" s="98" t="s">
        <v>458</v>
      </c>
      <c r="C38" s="98" t="s">
        <v>459</v>
      </c>
      <c r="D38" s="101" t="s">
        <v>408</v>
      </c>
      <c r="E38" s="102">
        <v>1</v>
      </c>
      <c r="F38" s="29"/>
      <c r="G38" s="29">
        <v>1036000</v>
      </c>
      <c r="H38" s="29"/>
      <c r="I38" s="29"/>
      <c r="J38" s="29"/>
      <c r="K38" s="29"/>
      <c r="L38" s="29">
        <v>1036000</v>
      </c>
      <c r="M38" s="29">
        <v>1036000</v>
      </c>
      <c r="N38" s="29"/>
      <c r="O38" s="29"/>
      <c r="P38" s="29"/>
      <c r="Q38" s="29"/>
    </row>
    <row r="39" spans="1:17" ht="21" customHeight="1">
      <c r="A39" s="100" t="s">
        <v>303</v>
      </c>
      <c r="B39" s="98" t="s">
        <v>460</v>
      </c>
      <c r="C39" s="98" t="s">
        <v>461</v>
      </c>
      <c r="D39" s="101" t="s">
        <v>408</v>
      </c>
      <c r="E39" s="102">
        <v>1</v>
      </c>
      <c r="F39" s="29"/>
      <c r="G39" s="29">
        <v>15328600</v>
      </c>
      <c r="H39" s="29"/>
      <c r="I39" s="29"/>
      <c r="J39" s="29"/>
      <c r="K39" s="29"/>
      <c r="L39" s="29">
        <v>15328600</v>
      </c>
      <c r="M39" s="29">
        <v>15328600</v>
      </c>
      <c r="N39" s="29"/>
      <c r="O39" s="29"/>
      <c r="P39" s="29"/>
      <c r="Q39" s="29"/>
    </row>
    <row r="40" spans="1:17" ht="21" customHeight="1">
      <c r="A40" s="100" t="s">
        <v>303</v>
      </c>
      <c r="B40" s="98" t="s">
        <v>462</v>
      </c>
      <c r="C40" s="98" t="s">
        <v>463</v>
      </c>
      <c r="D40" s="101" t="s">
        <v>408</v>
      </c>
      <c r="E40" s="102">
        <v>1</v>
      </c>
      <c r="F40" s="29"/>
      <c r="G40" s="29">
        <v>1528000</v>
      </c>
      <c r="H40" s="29"/>
      <c r="I40" s="29"/>
      <c r="J40" s="29"/>
      <c r="K40" s="29"/>
      <c r="L40" s="29">
        <v>1528000</v>
      </c>
      <c r="M40" s="29">
        <v>1528000</v>
      </c>
      <c r="N40" s="29"/>
      <c r="O40" s="29"/>
      <c r="P40" s="29"/>
      <c r="Q40" s="29"/>
    </row>
    <row r="41" spans="1:17" ht="21" customHeight="1">
      <c r="A41" s="100" t="s">
        <v>303</v>
      </c>
      <c r="B41" s="98" t="s">
        <v>464</v>
      </c>
      <c r="C41" s="98" t="s">
        <v>465</v>
      </c>
      <c r="D41" s="101" t="s">
        <v>408</v>
      </c>
      <c r="E41" s="102">
        <v>1</v>
      </c>
      <c r="F41" s="29"/>
      <c r="G41" s="29">
        <v>13767087.32</v>
      </c>
      <c r="H41" s="29"/>
      <c r="I41" s="29"/>
      <c r="J41" s="29"/>
      <c r="K41" s="29"/>
      <c r="L41" s="29">
        <v>13767087.32</v>
      </c>
      <c r="M41" s="29">
        <v>13767087.32</v>
      </c>
      <c r="N41" s="29"/>
      <c r="O41" s="29"/>
      <c r="P41" s="29"/>
      <c r="Q41" s="29"/>
    </row>
    <row r="42" spans="1:17" ht="21" customHeight="1">
      <c r="A42" s="100" t="s">
        <v>303</v>
      </c>
      <c r="B42" s="98" t="s">
        <v>466</v>
      </c>
      <c r="C42" s="98" t="s">
        <v>467</v>
      </c>
      <c r="D42" s="101" t="s">
        <v>408</v>
      </c>
      <c r="E42" s="102">
        <v>1</v>
      </c>
      <c r="F42" s="29"/>
      <c r="G42" s="29">
        <v>1260000</v>
      </c>
      <c r="H42" s="29"/>
      <c r="I42" s="29"/>
      <c r="J42" s="29"/>
      <c r="K42" s="29"/>
      <c r="L42" s="29">
        <v>1260000</v>
      </c>
      <c r="M42" s="29">
        <v>1260000</v>
      </c>
      <c r="N42" s="29"/>
      <c r="O42" s="29"/>
      <c r="P42" s="29"/>
      <c r="Q42" s="29"/>
    </row>
    <row r="43" spans="1:17" ht="21" customHeight="1">
      <c r="A43" s="100" t="s">
        <v>303</v>
      </c>
      <c r="B43" s="98" t="s">
        <v>468</v>
      </c>
      <c r="C43" s="98" t="s">
        <v>469</v>
      </c>
      <c r="D43" s="101" t="s">
        <v>408</v>
      </c>
      <c r="E43" s="102">
        <v>1</v>
      </c>
      <c r="F43" s="29"/>
      <c r="G43" s="29">
        <v>5564000</v>
      </c>
      <c r="H43" s="29"/>
      <c r="I43" s="29"/>
      <c r="J43" s="29"/>
      <c r="K43" s="29"/>
      <c r="L43" s="29">
        <v>5564000</v>
      </c>
      <c r="M43" s="29">
        <v>5564000</v>
      </c>
      <c r="N43" s="29"/>
      <c r="O43" s="29"/>
      <c r="P43" s="29"/>
      <c r="Q43" s="29"/>
    </row>
    <row r="44" spans="1:17" ht="21" customHeight="1">
      <c r="A44" s="100" t="s">
        <v>303</v>
      </c>
      <c r="B44" s="98" t="s">
        <v>470</v>
      </c>
      <c r="C44" s="98" t="s">
        <v>471</v>
      </c>
      <c r="D44" s="101" t="s">
        <v>408</v>
      </c>
      <c r="E44" s="102">
        <v>1</v>
      </c>
      <c r="F44" s="29"/>
      <c r="G44" s="29">
        <v>600000</v>
      </c>
      <c r="H44" s="29"/>
      <c r="I44" s="29"/>
      <c r="J44" s="29"/>
      <c r="K44" s="29"/>
      <c r="L44" s="29">
        <v>600000</v>
      </c>
      <c r="M44" s="29">
        <v>600000</v>
      </c>
      <c r="N44" s="29"/>
      <c r="O44" s="29"/>
      <c r="P44" s="29"/>
      <c r="Q44" s="29"/>
    </row>
    <row r="45" spans="1:17" ht="21" customHeight="1">
      <c r="A45" s="100" t="s">
        <v>303</v>
      </c>
      <c r="B45" s="98" t="s">
        <v>472</v>
      </c>
      <c r="C45" s="98" t="s">
        <v>473</v>
      </c>
      <c r="D45" s="101" t="s">
        <v>408</v>
      </c>
      <c r="E45" s="102">
        <v>1</v>
      </c>
      <c r="F45" s="29"/>
      <c r="G45" s="29">
        <v>825000</v>
      </c>
      <c r="H45" s="29"/>
      <c r="I45" s="29"/>
      <c r="J45" s="29"/>
      <c r="K45" s="29"/>
      <c r="L45" s="29">
        <v>825000</v>
      </c>
      <c r="M45" s="29">
        <v>825000</v>
      </c>
      <c r="N45" s="29"/>
      <c r="O45" s="29"/>
      <c r="P45" s="29"/>
      <c r="Q45" s="29"/>
    </row>
    <row r="46" spans="1:17" ht="21" customHeight="1">
      <c r="A46" s="100" t="s">
        <v>303</v>
      </c>
      <c r="B46" s="98" t="s">
        <v>474</v>
      </c>
      <c r="C46" s="98" t="s">
        <v>475</v>
      </c>
      <c r="D46" s="101" t="s">
        <v>408</v>
      </c>
      <c r="E46" s="102">
        <v>1</v>
      </c>
      <c r="F46" s="29"/>
      <c r="G46" s="29">
        <v>9364000</v>
      </c>
      <c r="H46" s="29"/>
      <c r="I46" s="29"/>
      <c r="J46" s="29"/>
      <c r="K46" s="29"/>
      <c r="L46" s="29">
        <v>9364000</v>
      </c>
      <c r="M46" s="29">
        <v>9364000</v>
      </c>
      <c r="N46" s="29"/>
      <c r="O46" s="29"/>
      <c r="P46" s="29"/>
      <c r="Q46" s="29"/>
    </row>
    <row r="47" spans="1:17" ht="21" customHeight="1">
      <c r="A47" s="100" t="s">
        <v>303</v>
      </c>
      <c r="B47" s="98" t="s">
        <v>476</v>
      </c>
      <c r="C47" s="98" t="s">
        <v>477</v>
      </c>
      <c r="D47" s="101" t="s">
        <v>408</v>
      </c>
      <c r="E47" s="102">
        <v>1</v>
      </c>
      <c r="F47" s="29"/>
      <c r="G47" s="29">
        <v>4140000</v>
      </c>
      <c r="H47" s="29"/>
      <c r="I47" s="29"/>
      <c r="J47" s="29"/>
      <c r="K47" s="29"/>
      <c r="L47" s="29">
        <v>4140000</v>
      </c>
      <c r="M47" s="29">
        <v>4140000</v>
      </c>
      <c r="N47" s="29"/>
      <c r="O47" s="29"/>
      <c r="P47" s="29"/>
      <c r="Q47" s="29"/>
    </row>
    <row r="48" spans="1:17" ht="21" customHeight="1">
      <c r="A48" s="100" t="s">
        <v>303</v>
      </c>
      <c r="B48" s="98" t="s">
        <v>478</v>
      </c>
      <c r="C48" s="98" t="s">
        <v>479</v>
      </c>
      <c r="D48" s="101" t="s">
        <v>408</v>
      </c>
      <c r="E48" s="102">
        <v>1</v>
      </c>
      <c r="F48" s="29"/>
      <c r="G48" s="29">
        <v>3967000</v>
      </c>
      <c r="H48" s="29"/>
      <c r="I48" s="29"/>
      <c r="J48" s="29"/>
      <c r="K48" s="29"/>
      <c r="L48" s="29">
        <v>3967000</v>
      </c>
      <c r="M48" s="29">
        <v>3967000</v>
      </c>
      <c r="N48" s="29"/>
      <c r="O48" s="29"/>
      <c r="P48" s="29"/>
      <c r="Q48" s="29"/>
    </row>
    <row r="49" spans="1:17" ht="21" customHeight="1">
      <c r="A49" s="100" t="s">
        <v>303</v>
      </c>
      <c r="B49" s="98" t="s">
        <v>480</v>
      </c>
      <c r="C49" s="98" t="s">
        <v>481</v>
      </c>
      <c r="D49" s="101" t="s">
        <v>408</v>
      </c>
      <c r="E49" s="102">
        <v>1</v>
      </c>
      <c r="F49" s="29"/>
      <c r="G49" s="29">
        <v>2320000</v>
      </c>
      <c r="H49" s="29"/>
      <c r="I49" s="29"/>
      <c r="J49" s="29"/>
      <c r="K49" s="29"/>
      <c r="L49" s="29">
        <v>2320000</v>
      </c>
      <c r="M49" s="29">
        <v>2320000</v>
      </c>
      <c r="N49" s="29"/>
      <c r="O49" s="29"/>
      <c r="P49" s="29"/>
      <c r="Q49" s="29"/>
    </row>
    <row r="50" spans="1:17" ht="21" customHeight="1">
      <c r="A50" s="100" t="s">
        <v>303</v>
      </c>
      <c r="B50" s="98" t="s">
        <v>482</v>
      </c>
      <c r="C50" s="98" t="s">
        <v>483</v>
      </c>
      <c r="D50" s="101" t="s">
        <v>408</v>
      </c>
      <c r="E50" s="102">
        <v>1</v>
      </c>
      <c r="F50" s="29"/>
      <c r="G50" s="29">
        <v>1401500</v>
      </c>
      <c r="H50" s="29"/>
      <c r="I50" s="29"/>
      <c r="J50" s="29"/>
      <c r="K50" s="29"/>
      <c r="L50" s="29">
        <v>1401500</v>
      </c>
      <c r="M50" s="29">
        <v>1401500</v>
      </c>
      <c r="N50" s="29"/>
      <c r="O50" s="29"/>
      <c r="P50" s="29"/>
      <c r="Q50" s="29"/>
    </row>
    <row r="51" spans="1:17" ht="21" customHeight="1">
      <c r="A51" s="100" t="s">
        <v>202</v>
      </c>
      <c r="B51" s="98" t="s">
        <v>484</v>
      </c>
      <c r="C51" s="98" t="s">
        <v>485</v>
      </c>
      <c r="D51" s="101" t="s">
        <v>384</v>
      </c>
      <c r="E51" s="102">
        <v>1</v>
      </c>
      <c r="F51" s="29"/>
      <c r="G51" s="29">
        <v>80000</v>
      </c>
      <c r="H51" s="29"/>
      <c r="I51" s="29"/>
      <c r="J51" s="29"/>
      <c r="K51" s="29"/>
      <c r="L51" s="29">
        <v>80000</v>
      </c>
      <c r="M51" s="29">
        <v>80000</v>
      </c>
      <c r="N51" s="29"/>
      <c r="O51" s="29"/>
      <c r="P51" s="29"/>
      <c r="Q51" s="29"/>
    </row>
    <row r="52" spans="1:17" ht="21" customHeight="1">
      <c r="A52" s="100" t="s">
        <v>202</v>
      </c>
      <c r="B52" s="98" t="s">
        <v>486</v>
      </c>
      <c r="C52" s="98" t="s">
        <v>487</v>
      </c>
      <c r="D52" s="101" t="s">
        <v>384</v>
      </c>
      <c r="E52" s="102">
        <v>1</v>
      </c>
      <c r="F52" s="29"/>
      <c r="G52" s="29">
        <v>160000</v>
      </c>
      <c r="H52" s="29"/>
      <c r="I52" s="29"/>
      <c r="J52" s="29"/>
      <c r="K52" s="29"/>
      <c r="L52" s="29">
        <v>160000</v>
      </c>
      <c r="M52" s="29">
        <v>160000</v>
      </c>
      <c r="N52" s="29"/>
      <c r="O52" s="29"/>
      <c r="P52" s="29"/>
      <c r="Q52" s="29"/>
    </row>
    <row r="53" spans="1:17" ht="21" customHeight="1">
      <c r="A53" s="100" t="s">
        <v>202</v>
      </c>
      <c r="B53" s="98" t="s">
        <v>488</v>
      </c>
      <c r="C53" s="98" t="s">
        <v>489</v>
      </c>
      <c r="D53" s="101" t="s">
        <v>384</v>
      </c>
      <c r="E53" s="102">
        <v>1</v>
      </c>
      <c r="F53" s="29"/>
      <c r="G53" s="29">
        <v>56800</v>
      </c>
      <c r="H53" s="29"/>
      <c r="I53" s="29"/>
      <c r="J53" s="29"/>
      <c r="K53" s="29"/>
      <c r="L53" s="29">
        <v>56800</v>
      </c>
      <c r="M53" s="29">
        <v>56800</v>
      </c>
      <c r="N53" s="29"/>
      <c r="O53" s="29"/>
      <c r="P53" s="29"/>
      <c r="Q53" s="29"/>
    </row>
    <row r="54" spans="1:17" ht="21" customHeight="1">
      <c r="A54" s="100" t="s">
        <v>211</v>
      </c>
      <c r="B54" s="98" t="s">
        <v>490</v>
      </c>
      <c r="C54" s="98" t="s">
        <v>491</v>
      </c>
      <c r="D54" s="101" t="s">
        <v>384</v>
      </c>
      <c r="E54" s="102">
        <v>1</v>
      </c>
      <c r="F54" s="29">
        <v>1089150</v>
      </c>
      <c r="G54" s="29">
        <v>1089150</v>
      </c>
      <c r="H54" s="29"/>
      <c r="I54" s="29"/>
      <c r="J54" s="29"/>
      <c r="K54" s="29"/>
      <c r="L54" s="29">
        <v>1089150</v>
      </c>
      <c r="M54" s="29">
        <v>1089150</v>
      </c>
      <c r="N54" s="29"/>
      <c r="O54" s="29"/>
      <c r="P54" s="29"/>
      <c r="Q54" s="29"/>
    </row>
    <row r="55" spans="1:17" ht="21" customHeight="1">
      <c r="A55" s="192" t="s">
        <v>116</v>
      </c>
      <c r="B55" s="193"/>
      <c r="C55" s="193"/>
      <c r="D55" s="193"/>
      <c r="E55" s="194"/>
      <c r="F55" s="29">
        <v>3047350</v>
      </c>
      <c r="G55" s="29">
        <v>167624736.40000001</v>
      </c>
      <c r="H55" s="29">
        <v>1700000</v>
      </c>
      <c r="I55" s="29"/>
      <c r="J55" s="29"/>
      <c r="K55" s="29"/>
      <c r="L55" s="29">
        <v>165924736.40000001</v>
      </c>
      <c r="M55" s="29">
        <v>165924736.40000001</v>
      </c>
      <c r="N55" s="29"/>
      <c r="O55" s="29"/>
      <c r="P55" s="29"/>
      <c r="Q55" s="29"/>
    </row>
  </sheetData>
  <mergeCells count="16">
    <mergeCell ref="A55:E55"/>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N12"/>
  <sheetViews>
    <sheetView showZeros="0" workbookViewId="0">
      <selection activeCell="A12" sqref="A12:K12"/>
    </sheetView>
  </sheetViews>
  <sheetFormatPr defaultColWidth="9.125" defaultRowHeight="14.25" customHeight="1"/>
  <cols>
    <col min="1" max="1" width="31.375" customWidth="1"/>
    <col min="2" max="2" width="21.75" customWidth="1"/>
    <col min="3" max="3" width="26.75" customWidth="1"/>
    <col min="4" max="14" width="16.625" customWidth="1"/>
  </cols>
  <sheetData>
    <row r="1" spans="1:14" ht="13.5" customHeight="1">
      <c r="A1" s="75"/>
      <c r="B1" s="75"/>
      <c r="C1" s="75"/>
      <c r="D1" s="75"/>
      <c r="E1" s="75"/>
      <c r="F1" s="75"/>
      <c r="G1" s="75"/>
      <c r="H1" s="103"/>
      <c r="I1" s="75"/>
      <c r="J1" s="75"/>
      <c r="K1" s="75"/>
      <c r="L1" s="85"/>
      <c r="M1" s="104"/>
      <c r="N1" s="105" t="s">
        <v>492</v>
      </c>
    </row>
    <row r="2" spans="1:14" ht="27.75" customHeight="1">
      <c r="A2" s="256" t="s">
        <v>805</v>
      </c>
      <c r="B2" s="207"/>
      <c r="C2" s="207"/>
      <c r="D2" s="207"/>
      <c r="E2" s="207"/>
      <c r="F2" s="207"/>
      <c r="G2" s="207"/>
      <c r="H2" s="208"/>
      <c r="I2" s="207"/>
      <c r="J2" s="207"/>
      <c r="K2" s="207"/>
      <c r="L2" s="144"/>
      <c r="M2" s="208"/>
      <c r="N2" s="207"/>
    </row>
    <row r="3" spans="1:14" ht="18.75" customHeight="1">
      <c r="A3" s="209" t="str">
        <f>"单位名称："&amp;"云南大学附属医院"</f>
        <v>单位名称：云南大学附属医院</v>
      </c>
      <c r="B3" s="155"/>
      <c r="C3" s="155"/>
      <c r="D3" s="50"/>
      <c r="E3" s="50"/>
      <c r="F3" s="50"/>
      <c r="G3" s="50"/>
      <c r="H3" s="103"/>
      <c r="I3" s="75"/>
      <c r="J3" s="75"/>
      <c r="K3" s="75"/>
      <c r="L3" s="93"/>
      <c r="M3" s="106"/>
      <c r="N3" s="107" t="s">
        <v>140</v>
      </c>
    </row>
    <row r="4" spans="1:14" ht="15.75" customHeight="1">
      <c r="A4" s="160" t="s">
        <v>393</v>
      </c>
      <c r="B4" s="198" t="s">
        <v>493</v>
      </c>
      <c r="C4" s="198" t="s">
        <v>494</v>
      </c>
      <c r="D4" s="158" t="s">
        <v>156</v>
      </c>
      <c r="E4" s="158"/>
      <c r="F4" s="158"/>
      <c r="G4" s="158"/>
      <c r="H4" s="199"/>
      <c r="I4" s="158"/>
      <c r="J4" s="158"/>
      <c r="K4" s="158"/>
      <c r="L4" s="200"/>
      <c r="M4" s="199"/>
      <c r="N4" s="159"/>
    </row>
    <row r="5" spans="1:14" ht="17.25" customHeight="1">
      <c r="A5" s="179"/>
      <c r="B5" s="195"/>
      <c r="C5" s="195"/>
      <c r="D5" s="195" t="s">
        <v>31</v>
      </c>
      <c r="E5" s="195" t="s">
        <v>34</v>
      </c>
      <c r="F5" s="195" t="s">
        <v>399</v>
      </c>
      <c r="G5" s="195" t="s">
        <v>400</v>
      </c>
      <c r="H5" s="201" t="s">
        <v>401</v>
      </c>
      <c r="I5" s="203" t="s">
        <v>402</v>
      </c>
      <c r="J5" s="203"/>
      <c r="K5" s="203"/>
      <c r="L5" s="204"/>
      <c r="M5" s="205"/>
      <c r="N5" s="196"/>
    </row>
    <row r="6" spans="1:14" ht="54" customHeight="1">
      <c r="A6" s="166"/>
      <c r="B6" s="196"/>
      <c r="C6" s="196"/>
      <c r="D6" s="196"/>
      <c r="E6" s="196"/>
      <c r="F6" s="196"/>
      <c r="G6" s="196"/>
      <c r="H6" s="202"/>
      <c r="I6" s="94" t="s">
        <v>33</v>
      </c>
      <c r="J6" s="94" t="s">
        <v>44</v>
      </c>
      <c r="K6" s="94" t="s">
        <v>163</v>
      </c>
      <c r="L6" s="55" t="s">
        <v>40</v>
      </c>
      <c r="M6" s="95" t="s">
        <v>41</v>
      </c>
      <c r="N6" s="94" t="s">
        <v>42</v>
      </c>
    </row>
    <row r="7" spans="1:14" ht="15" customHeight="1">
      <c r="A7" s="59">
        <v>1</v>
      </c>
      <c r="B7" s="94">
        <v>2</v>
      </c>
      <c r="C7" s="94">
        <v>3</v>
      </c>
      <c r="D7" s="95">
        <v>4</v>
      </c>
      <c r="E7" s="95">
        <v>5</v>
      </c>
      <c r="F7" s="95">
        <v>6</v>
      </c>
      <c r="G7" s="95">
        <v>7</v>
      </c>
      <c r="H7" s="95">
        <v>8</v>
      </c>
      <c r="I7" s="95">
        <v>9</v>
      </c>
      <c r="J7" s="95">
        <v>10</v>
      </c>
      <c r="K7" s="95">
        <v>11</v>
      </c>
      <c r="L7" s="95">
        <v>12</v>
      </c>
      <c r="M7" s="95">
        <v>13</v>
      </c>
      <c r="N7" s="95">
        <v>14</v>
      </c>
    </row>
    <row r="8" spans="1:14" ht="21" customHeight="1">
      <c r="A8" s="97"/>
      <c r="B8" s="98"/>
      <c r="C8" s="98"/>
      <c r="D8" s="108"/>
      <c r="E8" s="108"/>
      <c r="F8" s="108"/>
      <c r="G8" s="108"/>
      <c r="H8" s="108"/>
      <c r="I8" s="108"/>
      <c r="J8" s="108"/>
      <c r="K8" s="108"/>
      <c r="L8" s="46"/>
      <c r="M8" s="108"/>
      <c r="N8" s="108"/>
    </row>
    <row r="9" spans="1:14" ht="21" customHeight="1">
      <c r="A9" s="97"/>
      <c r="B9" s="98"/>
      <c r="C9" s="98"/>
      <c r="D9" s="109"/>
      <c r="E9" s="109"/>
      <c r="F9" s="109"/>
      <c r="G9" s="109"/>
      <c r="H9" s="109"/>
      <c r="I9" s="109"/>
      <c r="J9" s="109"/>
      <c r="K9" s="109"/>
      <c r="L9" s="25"/>
      <c r="M9" s="109"/>
      <c r="N9" s="109"/>
    </row>
    <row r="10" spans="1:14" ht="21" customHeight="1">
      <c r="A10" s="192" t="s">
        <v>116</v>
      </c>
      <c r="B10" s="193"/>
      <c r="C10" s="206"/>
      <c r="D10" s="108"/>
      <c r="E10" s="108"/>
      <c r="F10" s="108"/>
      <c r="G10" s="108"/>
      <c r="H10" s="108"/>
      <c r="I10" s="108"/>
      <c r="J10" s="108"/>
      <c r="K10" s="108"/>
      <c r="L10" s="46"/>
      <c r="M10" s="108"/>
      <c r="N10" s="108"/>
    </row>
    <row r="12" spans="1:14" ht="14.25" customHeight="1">
      <c r="A12" s="254" t="s">
        <v>806</v>
      </c>
      <c r="B12" s="253"/>
      <c r="C12" s="253"/>
      <c r="D12" s="253"/>
      <c r="E12" s="253"/>
      <c r="F12" s="253"/>
      <c r="G12" s="253"/>
      <c r="H12" s="253"/>
      <c r="I12" s="253"/>
      <c r="J12" s="253"/>
      <c r="K12" s="253"/>
    </row>
  </sheetData>
  <mergeCells count="14">
    <mergeCell ref="A12:K12"/>
    <mergeCell ref="A10:C10"/>
    <mergeCell ref="E5:E6"/>
    <mergeCell ref="A2:N2"/>
    <mergeCell ref="A4:A6"/>
    <mergeCell ref="B4:B6"/>
    <mergeCell ref="C4:C6"/>
    <mergeCell ref="D4:N4"/>
    <mergeCell ref="F5:F6"/>
    <mergeCell ref="G5:G6"/>
    <mergeCell ref="A3:C3"/>
    <mergeCell ref="H5:H6"/>
    <mergeCell ref="D5:D6"/>
    <mergeCell ref="I5:N5"/>
  </mergeCells>
  <phoneticPr fontId="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10"/>
  <sheetViews>
    <sheetView showZeros="0" workbookViewId="0">
      <selection activeCell="A10" sqref="A10:J10"/>
    </sheetView>
  </sheetViews>
  <sheetFormatPr defaultColWidth="9.125" defaultRowHeight="14.25" customHeight="1"/>
  <cols>
    <col min="1" max="1" width="42" customWidth="1"/>
    <col min="2" max="15" width="17.125" customWidth="1"/>
    <col min="16" max="23" width="17" customWidth="1"/>
  </cols>
  <sheetData>
    <row r="1" spans="1:23" ht="13.5" customHeight="1">
      <c r="D1" s="47"/>
      <c r="W1" s="85" t="s">
        <v>495</v>
      </c>
    </row>
    <row r="2" spans="1:23" ht="27.75" customHeight="1">
      <c r="A2" s="256" t="s">
        <v>807</v>
      </c>
      <c r="B2" s="143"/>
      <c r="C2" s="143"/>
      <c r="D2" s="143"/>
      <c r="E2" s="143"/>
      <c r="F2" s="143"/>
      <c r="G2" s="143"/>
      <c r="H2" s="143"/>
      <c r="I2" s="143"/>
      <c r="J2" s="143"/>
      <c r="K2" s="143"/>
      <c r="L2" s="143"/>
      <c r="M2" s="143"/>
      <c r="N2" s="143"/>
      <c r="O2" s="143"/>
      <c r="P2" s="143"/>
      <c r="Q2" s="143"/>
      <c r="R2" s="143"/>
      <c r="S2" s="143"/>
      <c r="T2" s="143"/>
      <c r="U2" s="143"/>
      <c r="V2" s="143"/>
      <c r="W2" s="143"/>
    </row>
    <row r="3" spans="1:23" ht="18" customHeight="1">
      <c r="A3" s="209" t="str">
        <f>"单位名称："&amp;"云南大学附属医院"</f>
        <v>单位名称：云南大学附属医院</v>
      </c>
      <c r="B3" s="155"/>
      <c r="C3" s="155"/>
      <c r="D3" s="210"/>
      <c r="E3" s="178"/>
      <c r="F3" s="178"/>
      <c r="G3" s="178"/>
      <c r="H3" s="178"/>
      <c r="I3" s="178"/>
      <c r="W3" s="93" t="s">
        <v>140</v>
      </c>
    </row>
    <row r="4" spans="1:23" ht="19.5" customHeight="1">
      <c r="A4" s="126" t="s">
        <v>496</v>
      </c>
      <c r="B4" s="124" t="s">
        <v>156</v>
      </c>
      <c r="C4" s="174"/>
      <c r="D4" s="174"/>
      <c r="E4" s="124" t="s">
        <v>497</v>
      </c>
      <c r="F4" s="174"/>
      <c r="G4" s="174"/>
      <c r="H4" s="174"/>
      <c r="I4" s="174"/>
      <c r="J4" s="174"/>
      <c r="K4" s="174"/>
      <c r="L4" s="174"/>
      <c r="M4" s="174"/>
      <c r="N4" s="174"/>
      <c r="O4" s="174"/>
      <c r="P4" s="174"/>
      <c r="Q4" s="174"/>
      <c r="R4" s="174"/>
      <c r="S4" s="174"/>
      <c r="T4" s="174"/>
      <c r="U4" s="174"/>
      <c r="V4" s="174"/>
      <c r="W4" s="174"/>
    </row>
    <row r="5" spans="1:23" ht="40.5" customHeight="1">
      <c r="A5" s="127"/>
      <c r="B5" s="110" t="s">
        <v>31</v>
      </c>
      <c r="C5" s="52" t="s">
        <v>34</v>
      </c>
      <c r="D5" s="111" t="s">
        <v>498</v>
      </c>
      <c r="E5" s="54" t="s">
        <v>499</v>
      </c>
      <c r="F5" s="54" t="s">
        <v>500</v>
      </c>
      <c r="G5" s="54" t="s">
        <v>501</v>
      </c>
      <c r="H5" s="54" t="s">
        <v>502</v>
      </c>
      <c r="I5" s="54" t="s">
        <v>503</v>
      </c>
      <c r="J5" s="54" t="s">
        <v>504</v>
      </c>
      <c r="K5" s="54" t="s">
        <v>505</v>
      </c>
      <c r="L5" s="54" t="s">
        <v>506</v>
      </c>
      <c r="M5" s="54" t="s">
        <v>507</v>
      </c>
      <c r="N5" s="54" t="s">
        <v>508</v>
      </c>
      <c r="O5" s="54" t="s">
        <v>509</v>
      </c>
      <c r="P5" s="54" t="s">
        <v>510</v>
      </c>
      <c r="Q5" s="54" t="s">
        <v>511</v>
      </c>
      <c r="R5" s="54" t="s">
        <v>512</v>
      </c>
      <c r="S5" s="54" t="s">
        <v>513</v>
      </c>
      <c r="T5" s="54" t="s">
        <v>514</v>
      </c>
      <c r="U5" s="54" t="s">
        <v>515</v>
      </c>
      <c r="V5" s="54" t="s">
        <v>516</v>
      </c>
      <c r="W5" s="54" t="s">
        <v>517</v>
      </c>
    </row>
    <row r="6" spans="1:23" ht="19.5" customHeight="1">
      <c r="A6" s="54">
        <v>1</v>
      </c>
      <c r="B6" s="54">
        <v>2</v>
      </c>
      <c r="C6" s="54">
        <v>3</v>
      </c>
      <c r="D6" s="4">
        <v>4</v>
      </c>
      <c r="E6" s="54">
        <v>5</v>
      </c>
      <c r="F6" s="54">
        <v>6</v>
      </c>
      <c r="G6" s="54">
        <v>7</v>
      </c>
      <c r="H6" s="4">
        <v>8</v>
      </c>
      <c r="I6" s="54">
        <v>9</v>
      </c>
      <c r="J6" s="54">
        <v>10</v>
      </c>
      <c r="K6" s="54">
        <v>11</v>
      </c>
      <c r="L6" s="4">
        <v>12</v>
      </c>
      <c r="M6" s="54">
        <v>13</v>
      </c>
      <c r="N6" s="54">
        <v>14</v>
      </c>
      <c r="O6" s="54">
        <v>15</v>
      </c>
      <c r="P6" s="4">
        <v>16</v>
      </c>
      <c r="Q6" s="54">
        <v>17</v>
      </c>
      <c r="R6" s="54">
        <v>18</v>
      </c>
      <c r="S6" s="54">
        <v>19</v>
      </c>
      <c r="T6" s="4">
        <v>20</v>
      </c>
      <c r="U6" s="4">
        <v>21</v>
      </c>
      <c r="V6" s="4">
        <v>22</v>
      </c>
      <c r="W6" s="54">
        <v>23</v>
      </c>
    </row>
    <row r="7" spans="1:23" ht="28.35" customHeight="1">
      <c r="A7" s="41"/>
      <c r="B7" s="29"/>
      <c r="C7" s="29"/>
      <c r="D7" s="29"/>
      <c r="E7" s="29"/>
      <c r="F7" s="29"/>
      <c r="G7" s="29"/>
      <c r="H7" s="29"/>
      <c r="I7" s="29"/>
      <c r="J7" s="29"/>
      <c r="K7" s="29"/>
      <c r="L7" s="29"/>
      <c r="M7" s="29"/>
      <c r="N7" s="29"/>
      <c r="O7" s="29"/>
      <c r="P7" s="29"/>
      <c r="Q7" s="29"/>
      <c r="R7" s="29"/>
      <c r="S7" s="29"/>
      <c r="T7" s="29"/>
      <c r="U7" s="29"/>
      <c r="V7" s="29"/>
      <c r="W7" s="29"/>
    </row>
    <row r="8" spans="1:23" ht="29.85" customHeight="1">
      <c r="A8" s="41"/>
      <c r="B8" s="29"/>
      <c r="C8" s="29"/>
      <c r="D8" s="29"/>
      <c r="E8" s="29"/>
      <c r="F8" s="29"/>
      <c r="G8" s="29"/>
      <c r="H8" s="29"/>
      <c r="I8" s="29"/>
      <c r="J8" s="29"/>
      <c r="K8" s="29"/>
      <c r="L8" s="29"/>
      <c r="M8" s="29"/>
      <c r="N8" s="29"/>
      <c r="O8" s="29"/>
      <c r="P8" s="29"/>
      <c r="Q8" s="29"/>
      <c r="R8" s="29"/>
      <c r="S8" s="29"/>
      <c r="T8" s="29"/>
      <c r="U8" s="29"/>
      <c r="V8" s="29"/>
      <c r="W8" s="29"/>
    </row>
    <row r="10" spans="1:23" ht="14.25" customHeight="1">
      <c r="A10" s="254" t="s">
        <v>808</v>
      </c>
      <c r="B10" s="254"/>
      <c r="C10" s="254"/>
      <c r="D10" s="254"/>
      <c r="E10" s="254"/>
      <c r="F10" s="254"/>
      <c r="G10" s="254"/>
      <c r="H10" s="254"/>
      <c r="I10" s="254"/>
      <c r="J10" s="254"/>
    </row>
  </sheetData>
  <mergeCells count="6">
    <mergeCell ref="A10:J10"/>
    <mergeCell ref="A2:W2"/>
    <mergeCell ref="A4:A5"/>
    <mergeCell ref="B4:D4"/>
    <mergeCell ref="E4:W4"/>
    <mergeCell ref="A3:I3"/>
  </mergeCells>
  <phoneticPr fontId="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9"/>
  <sheetViews>
    <sheetView showZeros="0" workbookViewId="0">
      <selection activeCell="D14" sqref="D14"/>
    </sheetView>
  </sheetViews>
  <sheetFormatPr defaultColWidth="9.125" defaultRowHeight="12" customHeight="1"/>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pans="1:10" ht="12" customHeight="1">
      <c r="J1" s="85" t="s">
        <v>518</v>
      </c>
    </row>
    <row r="2" spans="1:10" ht="28.5" customHeight="1">
      <c r="A2" s="122" t="s">
        <v>519</v>
      </c>
      <c r="B2" s="143"/>
      <c r="C2" s="143"/>
      <c r="D2" s="143"/>
      <c r="E2" s="143"/>
      <c r="F2" s="144"/>
      <c r="G2" s="143"/>
      <c r="H2" s="144"/>
      <c r="I2" s="144"/>
      <c r="J2" s="143"/>
    </row>
    <row r="3" spans="1:10" ht="17.25" customHeight="1">
      <c r="A3" s="176" t="str">
        <f>"单位名称："&amp;"云南大学附属医院"</f>
        <v>单位名称：云南大学附属医院</v>
      </c>
      <c r="B3" s="140"/>
      <c r="C3" s="140"/>
      <c r="D3" s="140"/>
      <c r="E3" s="140"/>
      <c r="F3" s="140"/>
      <c r="G3" s="140"/>
      <c r="H3" s="140"/>
    </row>
    <row r="4" spans="1:10" ht="44.25" customHeight="1">
      <c r="A4" s="86" t="s">
        <v>315</v>
      </c>
      <c r="B4" s="86" t="s">
        <v>316</v>
      </c>
      <c r="C4" s="86" t="s">
        <v>317</v>
      </c>
      <c r="D4" s="86" t="s">
        <v>318</v>
      </c>
      <c r="E4" s="86" t="s">
        <v>319</v>
      </c>
      <c r="F4" s="56" t="s">
        <v>320</v>
      </c>
      <c r="G4" s="86" t="s">
        <v>321</v>
      </c>
      <c r="H4" s="56" t="s">
        <v>322</v>
      </c>
      <c r="I4" s="56" t="s">
        <v>323</v>
      </c>
      <c r="J4" s="86" t="s">
        <v>324</v>
      </c>
    </row>
    <row r="5" spans="1:10" ht="14.25" customHeight="1">
      <c r="A5" s="86">
        <v>1</v>
      </c>
      <c r="B5" s="86">
        <v>2</v>
      </c>
      <c r="C5" s="86">
        <v>3</v>
      </c>
      <c r="D5" s="86">
        <v>4</v>
      </c>
      <c r="E5" s="86">
        <v>5</v>
      </c>
      <c r="F5" s="56">
        <v>6</v>
      </c>
      <c r="G5" s="86">
        <v>7</v>
      </c>
      <c r="H5" s="56">
        <v>8</v>
      </c>
      <c r="I5" s="56">
        <v>9</v>
      </c>
      <c r="J5" s="86">
        <v>10</v>
      </c>
    </row>
    <row r="6" spans="1:10" ht="42" customHeight="1">
      <c r="A6" s="92"/>
      <c r="B6" s="88"/>
      <c r="C6" s="88"/>
      <c r="D6" s="88"/>
      <c r="E6" s="89"/>
      <c r="F6" s="90"/>
      <c r="G6" s="89"/>
      <c r="H6" s="90"/>
      <c r="I6" s="90"/>
      <c r="J6" s="89"/>
    </row>
    <row r="7" spans="1:10" ht="42" customHeight="1">
      <c r="A7" s="92"/>
      <c r="B7" s="91"/>
      <c r="C7" s="91"/>
      <c r="D7" s="91"/>
      <c r="E7" s="92"/>
      <c r="F7" s="91"/>
      <c r="G7" s="92"/>
      <c r="H7" s="91"/>
      <c r="I7" s="91"/>
      <c r="J7" s="92"/>
    </row>
    <row r="9" spans="1:10" ht="12" customHeight="1">
      <c r="A9" s="257" t="s">
        <v>808</v>
      </c>
    </row>
  </sheetData>
  <mergeCells count="2">
    <mergeCell ref="A2:J2"/>
    <mergeCell ref="A3:H3"/>
  </mergeCells>
  <phoneticPr fontId="2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H257"/>
  <sheetViews>
    <sheetView showZeros="0" workbookViewId="0">
      <selection activeCell="F12" sqref="F12"/>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spans="1:8" ht="18.75" customHeight="1">
      <c r="A1" s="112"/>
      <c r="B1" s="112"/>
      <c r="C1" s="112"/>
      <c r="D1" s="112"/>
      <c r="E1" s="112"/>
      <c r="F1" s="112"/>
      <c r="G1" s="112"/>
      <c r="H1" s="113" t="s">
        <v>520</v>
      </c>
    </row>
    <row r="2" spans="1:8" ht="30.6" customHeight="1">
      <c r="A2" s="212" t="s">
        <v>521</v>
      </c>
      <c r="B2" s="212"/>
      <c r="C2" s="212"/>
      <c r="D2" s="212"/>
      <c r="E2" s="212"/>
      <c r="F2" s="212"/>
      <c r="G2" s="212"/>
      <c r="H2" s="212"/>
    </row>
    <row r="3" spans="1:8" ht="18.75" customHeight="1">
      <c r="A3" s="114" t="str">
        <f>"单位名称："&amp;"云南大学附属医院"</f>
        <v>单位名称：云南大学附属医院</v>
      </c>
      <c r="B3" s="112"/>
      <c r="C3" s="112"/>
      <c r="D3" s="112"/>
      <c r="E3" s="112"/>
      <c r="F3" s="112"/>
      <c r="G3" s="112"/>
      <c r="H3" s="112"/>
    </row>
    <row r="4" spans="1:8" ht="18.75" customHeight="1">
      <c r="A4" s="211" t="s">
        <v>149</v>
      </c>
      <c r="B4" s="211" t="s">
        <v>522</v>
      </c>
      <c r="C4" s="211" t="s">
        <v>523</v>
      </c>
      <c r="D4" s="211" t="s">
        <v>524</v>
      </c>
      <c r="E4" s="211" t="s">
        <v>525</v>
      </c>
      <c r="F4" s="211" t="s">
        <v>526</v>
      </c>
      <c r="G4" s="211"/>
      <c r="H4" s="211"/>
    </row>
    <row r="5" spans="1:8" ht="18.75" customHeight="1">
      <c r="A5" s="211"/>
      <c r="B5" s="211"/>
      <c r="C5" s="211"/>
      <c r="D5" s="211"/>
      <c r="E5" s="211"/>
      <c r="F5" s="115" t="s">
        <v>397</v>
      </c>
      <c r="G5" s="115" t="s">
        <v>527</v>
      </c>
      <c r="H5" s="115" t="s">
        <v>528</v>
      </c>
    </row>
    <row r="6" spans="1:8" ht="18.75" customHeight="1">
      <c r="A6" s="116" t="s">
        <v>133</v>
      </c>
      <c r="B6" s="116" t="s">
        <v>134</v>
      </c>
      <c r="C6" s="116" t="s">
        <v>135</v>
      </c>
      <c r="D6" s="116" t="s">
        <v>136</v>
      </c>
      <c r="E6" s="116" t="s">
        <v>137</v>
      </c>
      <c r="F6" s="116" t="s">
        <v>138</v>
      </c>
      <c r="G6" s="116" t="s">
        <v>529</v>
      </c>
      <c r="H6" s="116" t="s">
        <v>530</v>
      </c>
    </row>
    <row r="7" spans="1:8" ht="29.85" customHeight="1">
      <c r="A7" s="117" t="s">
        <v>46</v>
      </c>
      <c r="B7" s="117" t="s">
        <v>531</v>
      </c>
      <c r="C7" s="117" t="s">
        <v>447</v>
      </c>
      <c r="D7" s="117" t="s">
        <v>446</v>
      </c>
      <c r="E7" s="115" t="s">
        <v>405</v>
      </c>
      <c r="F7" s="118">
        <v>525</v>
      </c>
      <c r="G7" s="119">
        <v>6000</v>
      </c>
      <c r="H7" s="119">
        <v>3150000</v>
      </c>
    </row>
    <row r="8" spans="1:8" ht="29.85" customHeight="1">
      <c r="A8" s="117" t="s">
        <v>46</v>
      </c>
      <c r="B8" s="117" t="s">
        <v>531</v>
      </c>
      <c r="C8" s="117" t="s">
        <v>404</v>
      </c>
      <c r="D8" s="117" t="s">
        <v>403</v>
      </c>
      <c r="E8" s="115" t="s">
        <v>405</v>
      </c>
      <c r="F8" s="118">
        <v>10</v>
      </c>
      <c r="G8" s="119">
        <v>9000</v>
      </c>
      <c r="H8" s="119">
        <v>90000</v>
      </c>
    </row>
    <row r="9" spans="1:8" ht="29.85" customHeight="1">
      <c r="A9" s="117" t="s">
        <v>46</v>
      </c>
      <c r="B9" s="117" t="s">
        <v>531</v>
      </c>
      <c r="C9" s="117" t="s">
        <v>453</v>
      </c>
      <c r="D9" s="117" t="s">
        <v>452</v>
      </c>
      <c r="E9" s="115" t="s">
        <v>405</v>
      </c>
      <c r="F9" s="118">
        <v>10</v>
      </c>
      <c r="G9" s="119">
        <v>15000</v>
      </c>
      <c r="H9" s="119">
        <v>150000</v>
      </c>
    </row>
    <row r="10" spans="1:8" ht="29.85" customHeight="1">
      <c r="A10" s="117" t="s">
        <v>46</v>
      </c>
      <c r="B10" s="117" t="s">
        <v>531</v>
      </c>
      <c r="C10" s="117" t="s">
        <v>414</v>
      </c>
      <c r="D10" s="117" t="s">
        <v>413</v>
      </c>
      <c r="E10" s="115" t="s">
        <v>405</v>
      </c>
      <c r="F10" s="118">
        <v>30</v>
      </c>
      <c r="G10" s="119">
        <v>3000</v>
      </c>
      <c r="H10" s="119">
        <v>90000</v>
      </c>
    </row>
    <row r="11" spans="1:8" ht="29.85" customHeight="1">
      <c r="A11" s="117" t="s">
        <v>46</v>
      </c>
      <c r="B11" s="117" t="s">
        <v>531</v>
      </c>
      <c r="C11" s="117" t="s">
        <v>532</v>
      </c>
      <c r="D11" s="117" t="s">
        <v>432</v>
      </c>
      <c r="E11" s="115" t="s">
        <v>405</v>
      </c>
      <c r="F11" s="118">
        <v>50</v>
      </c>
      <c r="G11" s="119">
        <v>1500</v>
      </c>
      <c r="H11" s="119">
        <v>75000</v>
      </c>
    </row>
    <row r="12" spans="1:8" ht="29.85" customHeight="1">
      <c r="A12" s="117" t="s">
        <v>46</v>
      </c>
      <c r="B12" s="117" t="s">
        <v>531</v>
      </c>
      <c r="C12" s="117" t="s">
        <v>431</v>
      </c>
      <c r="D12" s="117" t="s">
        <v>430</v>
      </c>
      <c r="E12" s="115" t="s">
        <v>405</v>
      </c>
      <c r="F12" s="118">
        <v>24</v>
      </c>
      <c r="G12" s="119">
        <v>4000</v>
      </c>
      <c r="H12" s="119">
        <v>96000</v>
      </c>
    </row>
    <row r="13" spans="1:8" ht="29.85" customHeight="1">
      <c r="A13" s="117" t="s">
        <v>46</v>
      </c>
      <c r="B13" s="117" t="s">
        <v>531</v>
      </c>
      <c r="C13" s="117" t="s">
        <v>451</v>
      </c>
      <c r="D13" s="117" t="s">
        <v>450</v>
      </c>
      <c r="E13" s="115" t="s">
        <v>405</v>
      </c>
      <c r="F13" s="118">
        <v>30</v>
      </c>
      <c r="G13" s="119">
        <v>1500</v>
      </c>
      <c r="H13" s="119">
        <v>45000</v>
      </c>
    </row>
    <row r="14" spans="1:8" ht="29.85" customHeight="1">
      <c r="A14" s="117" t="s">
        <v>46</v>
      </c>
      <c r="B14" s="117" t="s">
        <v>531</v>
      </c>
      <c r="C14" s="117" t="s">
        <v>433</v>
      </c>
      <c r="D14" s="117" t="s">
        <v>434</v>
      </c>
      <c r="E14" s="115" t="s">
        <v>405</v>
      </c>
      <c r="F14" s="118">
        <v>50</v>
      </c>
      <c r="G14" s="119">
        <v>4000</v>
      </c>
      <c r="H14" s="119">
        <v>200000</v>
      </c>
    </row>
    <row r="15" spans="1:8" ht="29.85" customHeight="1">
      <c r="A15" s="117" t="s">
        <v>46</v>
      </c>
      <c r="B15" s="117" t="s">
        <v>531</v>
      </c>
      <c r="C15" s="117" t="s">
        <v>433</v>
      </c>
      <c r="D15" s="117" t="s">
        <v>435</v>
      </c>
      <c r="E15" s="115" t="s">
        <v>405</v>
      </c>
      <c r="F15" s="118">
        <v>200</v>
      </c>
      <c r="G15" s="119">
        <v>2300</v>
      </c>
      <c r="H15" s="119">
        <v>460000</v>
      </c>
    </row>
    <row r="16" spans="1:8" ht="29.85" customHeight="1">
      <c r="A16" s="117" t="s">
        <v>46</v>
      </c>
      <c r="B16" s="117" t="s">
        <v>531</v>
      </c>
      <c r="C16" s="117" t="s">
        <v>412</v>
      </c>
      <c r="D16" s="117" t="s">
        <v>533</v>
      </c>
      <c r="E16" s="115" t="s">
        <v>405</v>
      </c>
      <c r="F16" s="118">
        <v>4</v>
      </c>
      <c r="G16" s="119">
        <v>575000</v>
      </c>
      <c r="H16" s="119">
        <v>2300000</v>
      </c>
    </row>
    <row r="17" spans="1:8" ht="29.85" customHeight="1">
      <c r="A17" s="117" t="s">
        <v>46</v>
      </c>
      <c r="B17" s="117" t="s">
        <v>531</v>
      </c>
      <c r="C17" s="117" t="s">
        <v>534</v>
      </c>
      <c r="D17" s="117" t="s">
        <v>535</v>
      </c>
      <c r="E17" s="115" t="s">
        <v>370</v>
      </c>
      <c r="F17" s="118">
        <v>28</v>
      </c>
      <c r="G17" s="119">
        <v>2000</v>
      </c>
      <c r="H17" s="119">
        <v>56000</v>
      </c>
    </row>
    <row r="18" spans="1:8" ht="29.85" customHeight="1">
      <c r="A18" s="117" t="s">
        <v>46</v>
      </c>
      <c r="B18" s="117" t="s">
        <v>531</v>
      </c>
      <c r="C18" s="117" t="s">
        <v>536</v>
      </c>
      <c r="D18" s="117" t="s">
        <v>423</v>
      </c>
      <c r="E18" s="115" t="s">
        <v>425</v>
      </c>
      <c r="F18" s="118">
        <v>1</v>
      </c>
      <c r="G18" s="119">
        <v>250000</v>
      </c>
      <c r="H18" s="119">
        <v>250000</v>
      </c>
    </row>
    <row r="19" spans="1:8" ht="29.85" customHeight="1">
      <c r="A19" s="117" t="s">
        <v>46</v>
      </c>
      <c r="B19" s="117" t="s">
        <v>531</v>
      </c>
      <c r="C19" s="117" t="s">
        <v>537</v>
      </c>
      <c r="D19" s="117" t="s">
        <v>538</v>
      </c>
      <c r="E19" s="115" t="s">
        <v>370</v>
      </c>
      <c r="F19" s="118">
        <v>10</v>
      </c>
      <c r="G19" s="119">
        <v>4000</v>
      </c>
      <c r="H19" s="119">
        <v>40000</v>
      </c>
    </row>
    <row r="20" spans="1:8" ht="29.85" customHeight="1">
      <c r="A20" s="117" t="s">
        <v>46</v>
      </c>
      <c r="B20" s="117" t="s">
        <v>531</v>
      </c>
      <c r="C20" s="117" t="s">
        <v>539</v>
      </c>
      <c r="D20" s="117" t="s">
        <v>540</v>
      </c>
      <c r="E20" s="115" t="s">
        <v>370</v>
      </c>
      <c r="F20" s="118">
        <v>48</v>
      </c>
      <c r="G20" s="119">
        <v>2800</v>
      </c>
      <c r="H20" s="119">
        <v>134400</v>
      </c>
    </row>
    <row r="21" spans="1:8" ht="29.85" customHeight="1">
      <c r="A21" s="117" t="s">
        <v>46</v>
      </c>
      <c r="B21" s="117" t="s">
        <v>531</v>
      </c>
      <c r="C21" s="117" t="s">
        <v>541</v>
      </c>
      <c r="D21" s="117" t="s">
        <v>542</v>
      </c>
      <c r="E21" s="115" t="s">
        <v>370</v>
      </c>
      <c r="F21" s="118">
        <v>10</v>
      </c>
      <c r="G21" s="119">
        <v>3700</v>
      </c>
      <c r="H21" s="119">
        <v>37000</v>
      </c>
    </row>
    <row r="22" spans="1:8" ht="29.85" customHeight="1">
      <c r="A22" s="117" t="s">
        <v>46</v>
      </c>
      <c r="B22" s="117" t="s">
        <v>531</v>
      </c>
      <c r="C22" s="117" t="s">
        <v>541</v>
      </c>
      <c r="D22" s="117" t="s">
        <v>543</v>
      </c>
      <c r="E22" s="115" t="s">
        <v>370</v>
      </c>
      <c r="F22" s="118">
        <v>10</v>
      </c>
      <c r="G22" s="119">
        <v>3880</v>
      </c>
      <c r="H22" s="119">
        <v>38800</v>
      </c>
    </row>
    <row r="23" spans="1:8" ht="29.85" customHeight="1">
      <c r="A23" s="117" t="s">
        <v>46</v>
      </c>
      <c r="B23" s="117" t="s">
        <v>531</v>
      </c>
      <c r="C23" s="117" t="s">
        <v>544</v>
      </c>
      <c r="D23" s="117" t="s">
        <v>545</v>
      </c>
      <c r="E23" s="115" t="s">
        <v>370</v>
      </c>
      <c r="F23" s="118">
        <v>60</v>
      </c>
      <c r="G23" s="119">
        <v>3000</v>
      </c>
      <c r="H23" s="119">
        <v>180000</v>
      </c>
    </row>
    <row r="24" spans="1:8" ht="29.85" customHeight="1">
      <c r="A24" s="117" t="s">
        <v>46</v>
      </c>
      <c r="B24" s="117" t="s">
        <v>531</v>
      </c>
      <c r="C24" s="117" t="s">
        <v>443</v>
      </c>
      <c r="D24" s="117" t="s">
        <v>546</v>
      </c>
      <c r="E24" s="115" t="s">
        <v>405</v>
      </c>
      <c r="F24" s="118">
        <v>1</v>
      </c>
      <c r="G24" s="119">
        <v>990000</v>
      </c>
      <c r="H24" s="119">
        <v>990000</v>
      </c>
    </row>
    <row r="25" spans="1:8" ht="29.85" customHeight="1">
      <c r="A25" s="117" t="s">
        <v>46</v>
      </c>
      <c r="B25" s="117" t="s">
        <v>531</v>
      </c>
      <c r="C25" s="117" t="s">
        <v>443</v>
      </c>
      <c r="D25" s="117" t="s">
        <v>547</v>
      </c>
      <c r="E25" s="115" t="s">
        <v>370</v>
      </c>
      <c r="F25" s="118">
        <v>1</v>
      </c>
      <c r="G25" s="119">
        <v>30000</v>
      </c>
      <c r="H25" s="119">
        <v>30000</v>
      </c>
    </row>
    <row r="26" spans="1:8" ht="29.85" customHeight="1">
      <c r="A26" s="117" t="s">
        <v>46</v>
      </c>
      <c r="B26" s="117" t="s">
        <v>531</v>
      </c>
      <c r="C26" s="117" t="s">
        <v>443</v>
      </c>
      <c r="D26" s="117" t="s">
        <v>548</v>
      </c>
      <c r="E26" s="115" t="s">
        <v>370</v>
      </c>
      <c r="F26" s="118">
        <v>1</v>
      </c>
      <c r="G26" s="119">
        <v>30000</v>
      </c>
      <c r="H26" s="119">
        <v>30000</v>
      </c>
    </row>
    <row r="27" spans="1:8" ht="29.85" customHeight="1">
      <c r="A27" s="117" t="s">
        <v>46</v>
      </c>
      <c r="B27" s="117" t="s">
        <v>531</v>
      </c>
      <c r="C27" s="117" t="s">
        <v>443</v>
      </c>
      <c r="D27" s="117" t="s">
        <v>549</v>
      </c>
      <c r="E27" s="115" t="s">
        <v>550</v>
      </c>
      <c r="F27" s="118">
        <v>1</v>
      </c>
      <c r="G27" s="119">
        <v>17800</v>
      </c>
      <c r="H27" s="119">
        <v>17800</v>
      </c>
    </row>
    <row r="28" spans="1:8" ht="29.85" customHeight="1">
      <c r="A28" s="117" t="s">
        <v>46</v>
      </c>
      <c r="B28" s="117" t="s">
        <v>531</v>
      </c>
      <c r="C28" s="117" t="s">
        <v>443</v>
      </c>
      <c r="D28" s="117" t="s">
        <v>551</v>
      </c>
      <c r="E28" s="115" t="s">
        <v>550</v>
      </c>
      <c r="F28" s="118">
        <v>1</v>
      </c>
      <c r="G28" s="119">
        <v>12600</v>
      </c>
      <c r="H28" s="119">
        <v>12600</v>
      </c>
    </row>
    <row r="29" spans="1:8" ht="29.85" customHeight="1">
      <c r="A29" s="117" t="s">
        <v>46</v>
      </c>
      <c r="B29" s="117" t="s">
        <v>531</v>
      </c>
      <c r="C29" s="117" t="s">
        <v>443</v>
      </c>
      <c r="D29" s="117" t="s">
        <v>552</v>
      </c>
      <c r="E29" s="115" t="s">
        <v>370</v>
      </c>
      <c r="F29" s="118">
        <v>1</v>
      </c>
      <c r="G29" s="119">
        <v>100000</v>
      </c>
      <c r="H29" s="119">
        <v>100000</v>
      </c>
    </row>
    <row r="30" spans="1:8" ht="29.85" customHeight="1">
      <c r="A30" s="117" t="s">
        <v>46</v>
      </c>
      <c r="B30" s="117" t="s">
        <v>531</v>
      </c>
      <c r="C30" s="117" t="s">
        <v>475</v>
      </c>
      <c r="D30" s="117" t="s">
        <v>553</v>
      </c>
      <c r="E30" s="115" t="s">
        <v>405</v>
      </c>
      <c r="F30" s="118">
        <v>8</v>
      </c>
      <c r="G30" s="119">
        <v>120000</v>
      </c>
      <c r="H30" s="119">
        <v>960000</v>
      </c>
    </row>
    <row r="31" spans="1:8" ht="29.85" customHeight="1">
      <c r="A31" s="117" t="s">
        <v>46</v>
      </c>
      <c r="B31" s="117" t="s">
        <v>531</v>
      </c>
      <c r="C31" s="117" t="s">
        <v>475</v>
      </c>
      <c r="D31" s="117" t="s">
        <v>554</v>
      </c>
      <c r="E31" s="115" t="s">
        <v>370</v>
      </c>
      <c r="F31" s="118">
        <v>3</v>
      </c>
      <c r="G31" s="119">
        <v>25000</v>
      </c>
      <c r="H31" s="119">
        <v>75000</v>
      </c>
    </row>
    <row r="32" spans="1:8" ht="29.85" customHeight="1">
      <c r="A32" s="117" t="s">
        <v>46</v>
      </c>
      <c r="B32" s="117" t="s">
        <v>531</v>
      </c>
      <c r="C32" s="117" t="s">
        <v>475</v>
      </c>
      <c r="D32" s="117" t="s">
        <v>555</v>
      </c>
      <c r="E32" s="115" t="s">
        <v>405</v>
      </c>
      <c r="F32" s="118">
        <v>1</v>
      </c>
      <c r="G32" s="119">
        <v>90000</v>
      </c>
      <c r="H32" s="119">
        <v>90000</v>
      </c>
    </row>
    <row r="33" spans="1:8" ht="29.85" customHeight="1">
      <c r="A33" s="117" t="s">
        <v>46</v>
      </c>
      <c r="B33" s="117" t="s">
        <v>531</v>
      </c>
      <c r="C33" s="117" t="s">
        <v>475</v>
      </c>
      <c r="D33" s="117" t="s">
        <v>556</v>
      </c>
      <c r="E33" s="115" t="s">
        <v>405</v>
      </c>
      <c r="F33" s="118">
        <v>1</v>
      </c>
      <c r="G33" s="119">
        <v>90000</v>
      </c>
      <c r="H33" s="119">
        <v>90000</v>
      </c>
    </row>
    <row r="34" spans="1:8" ht="29.85" customHeight="1">
      <c r="A34" s="117" t="s">
        <v>46</v>
      </c>
      <c r="B34" s="117" t="s">
        <v>531</v>
      </c>
      <c r="C34" s="117" t="s">
        <v>475</v>
      </c>
      <c r="D34" s="117" t="s">
        <v>557</v>
      </c>
      <c r="E34" s="115" t="s">
        <v>405</v>
      </c>
      <c r="F34" s="118">
        <v>1</v>
      </c>
      <c r="G34" s="119">
        <v>1440000</v>
      </c>
      <c r="H34" s="119">
        <v>1440000</v>
      </c>
    </row>
    <row r="35" spans="1:8" ht="29.85" customHeight="1">
      <c r="A35" s="117" t="s">
        <v>46</v>
      </c>
      <c r="B35" s="117" t="s">
        <v>531</v>
      </c>
      <c r="C35" s="117" t="s">
        <v>475</v>
      </c>
      <c r="D35" s="117" t="s">
        <v>558</v>
      </c>
      <c r="E35" s="115" t="s">
        <v>405</v>
      </c>
      <c r="F35" s="118">
        <v>10</v>
      </c>
      <c r="G35" s="119">
        <v>135000</v>
      </c>
      <c r="H35" s="119">
        <v>1350000</v>
      </c>
    </row>
    <row r="36" spans="1:8" ht="29.85" customHeight="1">
      <c r="A36" s="117" t="s">
        <v>46</v>
      </c>
      <c r="B36" s="117" t="s">
        <v>531</v>
      </c>
      <c r="C36" s="117" t="s">
        <v>475</v>
      </c>
      <c r="D36" s="117" t="s">
        <v>559</v>
      </c>
      <c r="E36" s="115" t="s">
        <v>405</v>
      </c>
      <c r="F36" s="118">
        <v>3</v>
      </c>
      <c r="G36" s="119">
        <v>30000</v>
      </c>
      <c r="H36" s="119">
        <v>90000</v>
      </c>
    </row>
    <row r="37" spans="1:8" ht="29.85" customHeight="1">
      <c r="A37" s="117" t="s">
        <v>46</v>
      </c>
      <c r="B37" s="117" t="s">
        <v>531</v>
      </c>
      <c r="C37" s="117" t="s">
        <v>475</v>
      </c>
      <c r="D37" s="117" t="s">
        <v>560</v>
      </c>
      <c r="E37" s="115" t="s">
        <v>405</v>
      </c>
      <c r="F37" s="118">
        <v>3</v>
      </c>
      <c r="G37" s="119">
        <v>38000</v>
      </c>
      <c r="H37" s="119">
        <v>114000</v>
      </c>
    </row>
    <row r="38" spans="1:8" ht="29.85" customHeight="1">
      <c r="A38" s="117" t="s">
        <v>46</v>
      </c>
      <c r="B38" s="117" t="s">
        <v>531</v>
      </c>
      <c r="C38" s="117" t="s">
        <v>475</v>
      </c>
      <c r="D38" s="117" t="s">
        <v>561</v>
      </c>
      <c r="E38" s="115" t="s">
        <v>405</v>
      </c>
      <c r="F38" s="118">
        <v>1</v>
      </c>
      <c r="G38" s="119">
        <v>2700000</v>
      </c>
      <c r="H38" s="119">
        <v>2700000</v>
      </c>
    </row>
    <row r="39" spans="1:8" ht="29.85" customHeight="1">
      <c r="A39" s="117" t="s">
        <v>46</v>
      </c>
      <c r="B39" s="117" t="s">
        <v>531</v>
      </c>
      <c r="C39" s="117" t="s">
        <v>475</v>
      </c>
      <c r="D39" s="117" t="s">
        <v>562</v>
      </c>
      <c r="E39" s="115" t="s">
        <v>405</v>
      </c>
      <c r="F39" s="118">
        <v>1</v>
      </c>
      <c r="G39" s="119">
        <v>280000</v>
      </c>
      <c r="H39" s="119">
        <v>280000</v>
      </c>
    </row>
    <row r="40" spans="1:8" ht="29.85" customHeight="1">
      <c r="A40" s="117" t="s">
        <v>46</v>
      </c>
      <c r="B40" s="117" t="s">
        <v>531</v>
      </c>
      <c r="C40" s="117" t="s">
        <v>475</v>
      </c>
      <c r="D40" s="117" t="s">
        <v>563</v>
      </c>
      <c r="E40" s="115" t="s">
        <v>405</v>
      </c>
      <c r="F40" s="118">
        <v>4</v>
      </c>
      <c r="G40" s="119">
        <v>25000</v>
      </c>
      <c r="H40" s="119">
        <v>100000</v>
      </c>
    </row>
    <row r="41" spans="1:8" ht="29.85" customHeight="1">
      <c r="A41" s="117" t="s">
        <v>46</v>
      </c>
      <c r="B41" s="117" t="s">
        <v>531</v>
      </c>
      <c r="C41" s="117" t="s">
        <v>475</v>
      </c>
      <c r="D41" s="117" t="s">
        <v>564</v>
      </c>
      <c r="E41" s="115" t="s">
        <v>370</v>
      </c>
      <c r="F41" s="118">
        <v>1</v>
      </c>
      <c r="G41" s="119">
        <v>400000</v>
      </c>
      <c r="H41" s="119">
        <v>400000</v>
      </c>
    </row>
    <row r="42" spans="1:8" ht="29.85" customHeight="1">
      <c r="A42" s="117" t="s">
        <v>46</v>
      </c>
      <c r="B42" s="117" t="s">
        <v>531</v>
      </c>
      <c r="C42" s="117" t="s">
        <v>475</v>
      </c>
      <c r="D42" s="117" t="s">
        <v>565</v>
      </c>
      <c r="E42" s="115" t="s">
        <v>405</v>
      </c>
      <c r="F42" s="118">
        <v>1</v>
      </c>
      <c r="G42" s="119">
        <v>20000</v>
      </c>
      <c r="H42" s="119">
        <v>20000</v>
      </c>
    </row>
    <row r="43" spans="1:8" ht="29.85" customHeight="1">
      <c r="A43" s="117" t="s">
        <v>46</v>
      </c>
      <c r="B43" s="117" t="s">
        <v>531</v>
      </c>
      <c r="C43" s="117" t="s">
        <v>475</v>
      </c>
      <c r="D43" s="117" t="s">
        <v>566</v>
      </c>
      <c r="E43" s="115" t="s">
        <v>410</v>
      </c>
      <c r="F43" s="118">
        <v>1</v>
      </c>
      <c r="G43" s="119">
        <v>100000</v>
      </c>
      <c r="H43" s="119">
        <v>100000</v>
      </c>
    </row>
    <row r="44" spans="1:8" ht="29.85" customHeight="1">
      <c r="A44" s="117" t="s">
        <v>46</v>
      </c>
      <c r="B44" s="117" t="s">
        <v>531</v>
      </c>
      <c r="C44" s="117" t="s">
        <v>475</v>
      </c>
      <c r="D44" s="117" t="s">
        <v>567</v>
      </c>
      <c r="E44" s="115" t="s">
        <v>405</v>
      </c>
      <c r="F44" s="118">
        <v>1</v>
      </c>
      <c r="G44" s="119">
        <v>40000</v>
      </c>
      <c r="H44" s="119">
        <v>40000</v>
      </c>
    </row>
    <row r="45" spans="1:8" ht="29.85" customHeight="1">
      <c r="A45" s="117" t="s">
        <v>46</v>
      </c>
      <c r="B45" s="117" t="s">
        <v>531</v>
      </c>
      <c r="C45" s="117" t="s">
        <v>475</v>
      </c>
      <c r="D45" s="117" t="s">
        <v>568</v>
      </c>
      <c r="E45" s="115" t="s">
        <v>405</v>
      </c>
      <c r="F45" s="118">
        <v>2</v>
      </c>
      <c r="G45" s="119">
        <v>25000</v>
      </c>
      <c r="H45" s="119">
        <v>50000</v>
      </c>
    </row>
    <row r="46" spans="1:8" ht="29.85" customHeight="1">
      <c r="A46" s="117" t="s">
        <v>46</v>
      </c>
      <c r="B46" s="117" t="s">
        <v>531</v>
      </c>
      <c r="C46" s="117" t="s">
        <v>475</v>
      </c>
      <c r="D46" s="117" t="s">
        <v>569</v>
      </c>
      <c r="E46" s="115" t="s">
        <v>405</v>
      </c>
      <c r="F46" s="118">
        <v>1</v>
      </c>
      <c r="G46" s="119">
        <v>180000</v>
      </c>
      <c r="H46" s="119">
        <v>180000</v>
      </c>
    </row>
    <row r="47" spans="1:8" ht="29.85" customHeight="1">
      <c r="A47" s="117" t="s">
        <v>46</v>
      </c>
      <c r="B47" s="117" t="s">
        <v>531</v>
      </c>
      <c r="C47" s="117" t="s">
        <v>475</v>
      </c>
      <c r="D47" s="117" t="s">
        <v>569</v>
      </c>
      <c r="E47" s="115" t="s">
        <v>405</v>
      </c>
      <c r="F47" s="118">
        <v>1</v>
      </c>
      <c r="G47" s="119">
        <v>180000</v>
      </c>
      <c r="H47" s="119">
        <v>180000</v>
      </c>
    </row>
    <row r="48" spans="1:8" ht="29.85" customHeight="1">
      <c r="A48" s="117" t="s">
        <v>46</v>
      </c>
      <c r="B48" s="117" t="s">
        <v>531</v>
      </c>
      <c r="C48" s="117" t="s">
        <v>475</v>
      </c>
      <c r="D48" s="117" t="s">
        <v>570</v>
      </c>
      <c r="E48" s="115" t="s">
        <v>405</v>
      </c>
      <c r="F48" s="118">
        <v>1</v>
      </c>
      <c r="G48" s="119">
        <v>800000</v>
      </c>
      <c r="H48" s="119">
        <v>800000</v>
      </c>
    </row>
    <row r="49" spans="1:8" ht="29.85" customHeight="1">
      <c r="A49" s="117" t="s">
        <v>46</v>
      </c>
      <c r="B49" s="117" t="s">
        <v>531</v>
      </c>
      <c r="C49" s="117" t="s">
        <v>475</v>
      </c>
      <c r="D49" s="117" t="s">
        <v>571</v>
      </c>
      <c r="E49" s="115" t="s">
        <v>405</v>
      </c>
      <c r="F49" s="118">
        <v>1</v>
      </c>
      <c r="G49" s="119">
        <v>120000</v>
      </c>
      <c r="H49" s="119">
        <v>120000</v>
      </c>
    </row>
    <row r="50" spans="1:8" ht="29.85" customHeight="1">
      <c r="A50" s="117" t="s">
        <v>46</v>
      </c>
      <c r="B50" s="117" t="s">
        <v>531</v>
      </c>
      <c r="C50" s="117" t="s">
        <v>475</v>
      </c>
      <c r="D50" s="117" t="s">
        <v>572</v>
      </c>
      <c r="E50" s="115" t="s">
        <v>405</v>
      </c>
      <c r="F50" s="118">
        <v>2</v>
      </c>
      <c r="G50" s="119">
        <v>15000</v>
      </c>
      <c r="H50" s="119">
        <v>30000</v>
      </c>
    </row>
    <row r="51" spans="1:8" ht="29.85" customHeight="1">
      <c r="A51" s="117" t="s">
        <v>46</v>
      </c>
      <c r="B51" s="117" t="s">
        <v>531</v>
      </c>
      <c r="C51" s="117" t="s">
        <v>479</v>
      </c>
      <c r="D51" s="117" t="s">
        <v>573</v>
      </c>
      <c r="E51" s="115" t="s">
        <v>405</v>
      </c>
      <c r="F51" s="118">
        <v>10</v>
      </c>
      <c r="G51" s="119">
        <v>1600</v>
      </c>
      <c r="H51" s="119">
        <v>16000</v>
      </c>
    </row>
    <row r="52" spans="1:8" ht="29.85" customHeight="1">
      <c r="A52" s="117" t="s">
        <v>46</v>
      </c>
      <c r="B52" s="117" t="s">
        <v>531</v>
      </c>
      <c r="C52" s="117" t="s">
        <v>479</v>
      </c>
      <c r="D52" s="117" t="s">
        <v>574</v>
      </c>
      <c r="E52" s="115" t="s">
        <v>405</v>
      </c>
      <c r="F52" s="118">
        <v>1</v>
      </c>
      <c r="G52" s="119">
        <v>120000</v>
      </c>
      <c r="H52" s="119">
        <v>120000</v>
      </c>
    </row>
    <row r="53" spans="1:8" ht="29.85" customHeight="1">
      <c r="A53" s="117" t="s">
        <v>46</v>
      </c>
      <c r="B53" s="117" t="s">
        <v>531</v>
      </c>
      <c r="C53" s="117" t="s">
        <v>479</v>
      </c>
      <c r="D53" s="117" t="s">
        <v>575</v>
      </c>
      <c r="E53" s="115" t="s">
        <v>405</v>
      </c>
      <c r="F53" s="118">
        <v>3</v>
      </c>
      <c r="G53" s="119">
        <v>35000</v>
      </c>
      <c r="H53" s="119">
        <v>105000</v>
      </c>
    </row>
    <row r="54" spans="1:8" ht="29.85" customHeight="1">
      <c r="A54" s="117" t="s">
        <v>46</v>
      </c>
      <c r="B54" s="117" t="s">
        <v>531</v>
      </c>
      <c r="C54" s="117" t="s">
        <v>479</v>
      </c>
      <c r="D54" s="117" t="s">
        <v>576</v>
      </c>
      <c r="E54" s="115" t="s">
        <v>405</v>
      </c>
      <c r="F54" s="118">
        <v>2</v>
      </c>
      <c r="G54" s="119">
        <v>400000</v>
      </c>
      <c r="H54" s="119">
        <v>800000</v>
      </c>
    </row>
    <row r="55" spans="1:8" ht="29.85" customHeight="1">
      <c r="A55" s="117" t="s">
        <v>46</v>
      </c>
      <c r="B55" s="117" t="s">
        <v>531</v>
      </c>
      <c r="C55" s="117" t="s">
        <v>479</v>
      </c>
      <c r="D55" s="117" t="s">
        <v>577</v>
      </c>
      <c r="E55" s="115" t="s">
        <v>405</v>
      </c>
      <c r="F55" s="118">
        <v>2</v>
      </c>
      <c r="G55" s="119">
        <v>150000</v>
      </c>
      <c r="H55" s="119">
        <v>300000</v>
      </c>
    </row>
    <row r="56" spans="1:8" ht="29.85" customHeight="1">
      <c r="A56" s="117" t="s">
        <v>46</v>
      </c>
      <c r="B56" s="117" t="s">
        <v>531</v>
      </c>
      <c r="C56" s="117" t="s">
        <v>479</v>
      </c>
      <c r="D56" s="117" t="s">
        <v>578</v>
      </c>
      <c r="E56" s="115" t="s">
        <v>405</v>
      </c>
      <c r="F56" s="118">
        <v>1</v>
      </c>
      <c r="G56" s="119">
        <v>600000</v>
      </c>
      <c r="H56" s="119">
        <v>600000</v>
      </c>
    </row>
    <row r="57" spans="1:8" ht="29.85" customHeight="1">
      <c r="A57" s="117" t="s">
        <v>46</v>
      </c>
      <c r="B57" s="117" t="s">
        <v>531</v>
      </c>
      <c r="C57" s="117" t="s">
        <v>479</v>
      </c>
      <c r="D57" s="117" t="s">
        <v>579</v>
      </c>
      <c r="E57" s="115" t="s">
        <v>580</v>
      </c>
      <c r="F57" s="118">
        <v>2</v>
      </c>
      <c r="G57" s="119">
        <v>50000</v>
      </c>
      <c r="H57" s="119">
        <v>100000</v>
      </c>
    </row>
    <row r="58" spans="1:8" ht="29.85" customHeight="1">
      <c r="A58" s="117" t="s">
        <v>46</v>
      </c>
      <c r="B58" s="117" t="s">
        <v>531</v>
      </c>
      <c r="C58" s="117" t="s">
        <v>479</v>
      </c>
      <c r="D58" s="117" t="s">
        <v>581</v>
      </c>
      <c r="E58" s="115" t="s">
        <v>405</v>
      </c>
      <c r="F58" s="118">
        <v>1</v>
      </c>
      <c r="G58" s="119">
        <v>150000</v>
      </c>
      <c r="H58" s="119">
        <v>150000</v>
      </c>
    </row>
    <row r="59" spans="1:8" ht="29.85" customHeight="1">
      <c r="A59" s="117" t="s">
        <v>46</v>
      </c>
      <c r="B59" s="117" t="s">
        <v>531</v>
      </c>
      <c r="C59" s="117" t="s">
        <v>479</v>
      </c>
      <c r="D59" s="117" t="s">
        <v>582</v>
      </c>
      <c r="E59" s="115" t="s">
        <v>405</v>
      </c>
      <c r="F59" s="118">
        <v>2</v>
      </c>
      <c r="G59" s="119">
        <v>585000</v>
      </c>
      <c r="H59" s="119">
        <v>1170000</v>
      </c>
    </row>
    <row r="60" spans="1:8" ht="29.85" customHeight="1">
      <c r="A60" s="117" t="s">
        <v>46</v>
      </c>
      <c r="B60" s="117" t="s">
        <v>531</v>
      </c>
      <c r="C60" s="117" t="s">
        <v>479</v>
      </c>
      <c r="D60" s="117" t="s">
        <v>583</v>
      </c>
      <c r="E60" s="115" t="s">
        <v>405</v>
      </c>
      <c r="F60" s="118">
        <v>1</v>
      </c>
      <c r="G60" s="119">
        <v>36000</v>
      </c>
      <c r="H60" s="119">
        <v>36000</v>
      </c>
    </row>
    <row r="61" spans="1:8" ht="29.85" customHeight="1">
      <c r="A61" s="117" t="s">
        <v>46</v>
      </c>
      <c r="B61" s="117" t="s">
        <v>531</v>
      </c>
      <c r="C61" s="117" t="s">
        <v>479</v>
      </c>
      <c r="D61" s="117" t="s">
        <v>584</v>
      </c>
      <c r="E61" s="115" t="s">
        <v>405</v>
      </c>
      <c r="F61" s="118">
        <v>1</v>
      </c>
      <c r="G61" s="119">
        <v>200000</v>
      </c>
      <c r="H61" s="119">
        <v>200000</v>
      </c>
    </row>
    <row r="62" spans="1:8" ht="29.85" customHeight="1">
      <c r="A62" s="117" t="s">
        <v>46</v>
      </c>
      <c r="B62" s="117" t="s">
        <v>531</v>
      </c>
      <c r="C62" s="117" t="s">
        <v>479</v>
      </c>
      <c r="D62" s="117" t="s">
        <v>585</v>
      </c>
      <c r="E62" s="115" t="s">
        <v>405</v>
      </c>
      <c r="F62" s="118">
        <v>1</v>
      </c>
      <c r="G62" s="119">
        <v>320000</v>
      </c>
      <c r="H62" s="119">
        <v>320000</v>
      </c>
    </row>
    <row r="63" spans="1:8" ht="29.85" customHeight="1">
      <c r="A63" s="117" t="s">
        <v>46</v>
      </c>
      <c r="B63" s="117" t="s">
        <v>531</v>
      </c>
      <c r="C63" s="117" t="s">
        <v>469</v>
      </c>
      <c r="D63" s="117" t="s">
        <v>586</v>
      </c>
      <c r="E63" s="115" t="s">
        <v>405</v>
      </c>
      <c r="F63" s="118">
        <v>1</v>
      </c>
      <c r="G63" s="119">
        <v>150000</v>
      </c>
      <c r="H63" s="119">
        <v>150000</v>
      </c>
    </row>
    <row r="64" spans="1:8" ht="29.85" customHeight="1">
      <c r="A64" s="117" t="s">
        <v>46</v>
      </c>
      <c r="B64" s="117" t="s">
        <v>531</v>
      </c>
      <c r="C64" s="117" t="s">
        <v>469</v>
      </c>
      <c r="D64" s="117" t="s">
        <v>587</v>
      </c>
      <c r="E64" s="115" t="s">
        <v>405</v>
      </c>
      <c r="F64" s="118">
        <v>1</v>
      </c>
      <c r="G64" s="119">
        <v>600000</v>
      </c>
      <c r="H64" s="119">
        <v>600000</v>
      </c>
    </row>
    <row r="65" spans="1:8" ht="29.85" customHeight="1">
      <c r="A65" s="117" t="s">
        <v>46</v>
      </c>
      <c r="B65" s="117" t="s">
        <v>531</v>
      </c>
      <c r="C65" s="117" t="s">
        <v>469</v>
      </c>
      <c r="D65" s="117" t="s">
        <v>588</v>
      </c>
      <c r="E65" s="115" t="s">
        <v>405</v>
      </c>
      <c r="F65" s="118">
        <v>1</v>
      </c>
      <c r="G65" s="119">
        <v>2150000</v>
      </c>
      <c r="H65" s="119">
        <v>2150000</v>
      </c>
    </row>
    <row r="66" spans="1:8" ht="29.85" customHeight="1">
      <c r="A66" s="117" t="s">
        <v>46</v>
      </c>
      <c r="B66" s="117" t="s">
        <v>531</v>
      </c>
      <c r="C66" s="117" t="s">
        <v>469</v>
      </c>
      <c r="D66" s="117" t="s">
        <v>589</v>
      </c>
      <c r="E66" s="115" t="s">
        <v>405</v>
      </c>
      <c r="F66" s="118">
        <v>1</v>
      </c>
      <c r="G66" s="119">
        <v>500000</v>
      </c>
      <c r="H66" s="119">
        <v>500000</v>
      </c>
    </row>
    <row r="67" spans="1:8" ht="29.85" customHeight="1">
      <c r="A67" s="117" t="s">
        <v>46</v>
      </c>
      <c r="B67" s="117" t="s">
        <v>531</v>
      </c>
      <c r="C67" s="117" t="s">
        <v>469</v>
      </c>
      <c r="D67" s="117" t="s">
        <v>590</v>
      </c>
      <c r="E67" s="115" t="s">
        <v>405</v>
      </c>
      <c r="F67" s="118">
        <v>1</v>
      </c>
      <c r="G67" s="119">
        <v>2150000</v>
      </c>
      <c r="H67" s="119">
        <v>2150000</v>
      </c>
    </row>
    <row r="68" spans="1:8" ht="29.85" customHeight="1">
      <c r="A68" s="117" t="s">
        <v>46</v>
      </c>
      <c r="B68" s="117" t="s">
        <v>531</v>
      </c>
      <c r="C68" s="117" t="s">
        <v>469</v>
      </c>
      <c r="D68" s="117" t="s">
        <v>591</v>
      </c>
      <c r="E68" s="115" t="s">
        <v>405</v>
      </c>
      <c r="F68" s="118">
        <v>4</v>
      </c>
      <c r="G68" s="119">
        <v>3500</v>
      </c>
      <c r="H68" s="119">
        <v>14000</v>
      </c>
    </row>
    <row r="69" spans="1:8" ht="29.85" customHeight="1">
      <c r="A69" s="117" t="s">
        <v>46</v>
      </c>
      <c r="B69" s="117" t="s">
        <v>531</v>
      </c>
      <c r="C69" s="117" t="s">
        <v>481</v>
      </c>
      <c r="D69" s="117" t="s">
        <v>592</v>
      </c>
      <c r="E69" s="115" t="s">
        <v>405</v>
      </c>
      <c r="F69" s="118">
        <v>1</v>
      </c>
      <c r="G69" s="119">
        <v>700000</v>
      </c>
      <c r="H69" s="119">
        <v>700000</v>
      </c>
    </row>
    <row r="70" spans="1:8" ht="29.85" customHeight="1">
      <c r="A70" s="117" t="s">
        <v>46</v>
      </c>
      <c r="B70" s="117" t="s">
        <v>531</v>
      </c>
      <c r="C70" s="117" t="s">
        <v>481</v>
      </c>
      <c r="D70" s="117" t="s">
        <v>593</v>
      </c>
      <c r="E70" s="115" t="s">
        <v>405</v>
      </c>
      <c r="F70" s="118">
        <v>1</v>
      </c>
      <c r="G70" s="119">
        <v>180000</v>
      </c>
      <c r="H70" s="119">
        <v>180000</v>
      </c>
    </row>
    <row r="71" spans="1:8" ht="29.85" customHeight="1">
      <c r="A71" s="117" t="s">
        <v>46</v>
      </c>
      <c r="B71" s="117" t="s">
        <v>531</v>
      </c>
      <c r="C71" s="117" t="s">
        <v>483</v>
      </c>
      <c r="D71" s="117" t="s">
        <v>594</v>
      </c>
      <c r="E71" s="115" t="s">
        <v>410</v>
      </c>
      <c r="F71" s="118">
        <v>1</v>
      </c>
      <c r="G71" s="119">
        <v>45500</v>
      </c>
      <c r="H71" s="119">
        <v>45500</v>
      </c>
    </row>
    <row r="72" spans="1:8" ht="29.85" customHeight="1">
      <c r="A72" s="117" t="s">
        <v>46</v>
      </c>
      <c r="B72" s="117" t="s">
        <v>531</v>
      </c>
      <c r="C72" s="117" t="s">
        <v>483</v>
      </c>
      <c r="D72" s="117" t="s">
        <v>595</v>
      </c>
      <c r="E72" s="115" t="s">
        <v>410</v>
      </c>
      <c r="F72" s="118">
        <v>1</v>
      </c>
      <c r="G72" s="119">
        <v>230000</v>
      </c>
      <c r="H72" s="119">
        <v>230000</v>
      </c>
    </row>
    <row r="73" spans="1:8" ht="29.85" customHeight="1">
      <c r="A73" s="117" t="s">
        <v>46</v>
      </c>
      <c r="B73" s="117" t="s">
        <v>531</v>
      </c>
      <c r="C73" s="117" t="s">
        <v>483</v>
      </c>
      <c r="D73" s="117" t="s">
        <v>596</v>
      </c>
      <c r="E73" s="115" t="s">
        <v>405</v>
      </c>
      <c r="F73" s="118">
        <v>2</v>
      </c>
      <c r="G73" s="119">
        <v>140000</v>
      </c>
      <c r="H73" s="119">
        <v>280000</v>
      </c>
    </row>
    <row r="74" spans="1:8" ht="29.85" customHeight="1">
      <c r="A74" s="117" t="s">
        <v>46</v>
      </c>
      <c r="B74" s="117" t="s">
        <v>531</v>
      </c>
      <c r="C74" s="117" t="s">
        <v>483</v>
      </c>
      <c r="D74" s="117" t="s">
        <v>597</v>
      </c>
      <c r="E74" s="115" t="s">
        <v>405</v>
      </c>
      <c r="F74" s="118">
        <v>2</v>
      </c>
      <c r="G74" s="119">
        <v>43000</v>
      </c>
      <c r="H74" s="119">
        <v>86000</v>
      </c>
    </row>
    <row r="75" spans="1:8" ht="29.85" customHeight="1">
      <c r="A75" s="117" t="s">
        <v>46</v>
      </c>
      <c r="B75" s="117" t="s">
        <v>531</v>
      </c>
      <c r="C75" s="117" t="s">
        <v>483</v>
      </c>
      <c r="D75" s="117" t="s">
        <v>597</v>
      </c>
      <c r="E75" s="115" t="s">
        <v>405</v>
      </c>
      <c r="F75" s="118">
        <v>1</v>
      </c>
      <c r="G75" s="119">
        <v>40000</v>
      </c>
      <c r="H75" s="119">
        <v>40000</v>
      </c>
    </row>
    <row r="76" spans="1:8" ht="29.85" customHeight="1">
      <c r="A76" s="117" t="s">
        <v>46</v>
      </c>
      <c r="B76" s="117" t="s">
        <v>531</v>
      </c>
      <c r="C76" s="117" t="s">
        <v>483</v>
      </c>
      <c r="D76" s="117" t="s">
        <v>598</v>
      </c>
      <c r="E76" s="115" t="s">
        <v>599</v>
      </c>
      <c r="F76" s="118">
        <v>1</v>
      </c>
      <c r="G76" s="119">
        <v>80000</v>
      </c>
      <c r="H76" s="119">
        <v>80000</v>
      </c>
    </row>
    <row r="77" spans="1:8" ht="29.85" customHeight="1">
      <c r="A77" s="117" t="s">
        <v>46</v>
      </c>
      <c r="B77" s="117" t="s">
        <v>531</v>
      </c>
      <c r="C77" s="117" t="s">
        <v>483</v>
      </c>
      <c r="D77" s="117" t="s">
        <v>600</v>
      </c>
      <c r="E77" s="115" t="s">
        <v>370</v>
      </c>
      <c r="F77" s="118">
        <v>1</v>
      </c>
      <c r="G77" s="119">
        <v>60000</v>
      </c>
      <c r="H77" s="119">
        <v>60000</v>
      </c>
    </row>
    <row r="78" spans="1:8" ht="29.85" customHeight="1">
      <c r="A78" s="117" t="s">
        <v>46</v>
      </c>
      <c r="B78" s="117" t="s">
        <v>531</v>
      </c>
      <c r="C78" s="117" t="s">
        <v>483</v>
      </c>
      <c r="D78" s="117" t="s">
        <v>601</v>
      </c>
      <c r="E78" s="115" t="s">
        <v>410</v>
      </c>
      <c r="F78" s="118">
        <v>1</v>
      </c>
      <c r="G78" s="119">
        <v>500000</v>
      </c>
      <c r="H78" s="119">
        <v>500000</v>
      </c>
    </row>
    <row r="79" spans="1:8" ht="29.85" customHeight="1">
      <c r="A79" s="117" t="s">
        <v>46</v>
      </c>
      <c r="B79" s="117" t="s">
        <v>531</v>
      </c>
      <c r="C79" s="117" t="s">
        <v>483</v>
      </c>
      <c r="D79" s="117" t="s">
        <v>602</v>
      </c>
      <c r="E79" s="115" t="s">
        <v>410</v>
      </c>
      <c r="F79" s="118">
        <v>1</v>
      </c>
      <c r="G79" s="119">
        <v>80000</v>
      </c>
      <c r="H79" s="119">
        <v>80000</v>
      </c>
    </row>
    <row r="80" spans="1:8" ht="29.85" customHeight="1">
      <c r="A80" s="117" t="s">
        <v>46</v>
      </c>
      <c r="B80" s="117" t="s">
        <v>531</v>
      </c>
      <c r="C80" s="117" t="s">
        <v>455</v>
      </c>
      <c r="D80" s="117" t="s">
        <v>603</v>
      </c>
      <c r="E80" s="115" t="s">
        <v>405</v>
      </c>
      <c r="F80" s="118">
        <v>2</v>
      </c>
      <c r="G80" s="119">
        <v>80000</v>
      </c>
      <c r="H80" s="119">
        <v>160000</v>
      </c>
    </row>
    <row r="81" spans="1:8" ht="29.85" customHeight="1">
      <c r="A81" s="117" t="s">
        <v>46</v>
      </c>
      <c r="B81" s="117" t="s">
        <v>531</v>
      </c>
      <c r="C81" s="117" t="s">
        <v>455</v>
      </c>
      <c r="D81" s="117" t="s">
        <v>604</v>
      </c>
      <c r="E81" s="115" t="s">
        <v>410</v>
      </c>
      <c r="F81" s="118">
        <v>1</v>
      </c>
      <c r="G81" s="119">
        <v>210000</v>
      </c>
      <c r="H81" s="119">
        <v>210000</v>
      </c>
    </row>
    <row r="82" spans="1:8" ht="29.85" customHeight="1">
      <c r="A82" s="117" t="s">
        <v>46</v>
      </c>
      <c r="B82" s="117" t="s">
        <v>531</v>
      </c>
      <c r="C82" s="117" t="s">
        <v>455</v>
      </c>
      <c r="D82" s="117" t="s">
        <v>605</v>
      </c>
      <c r="E82" s="115" t="s">
        <v>405</v>
      </c>
      <c r="F82" s="118">
        <v>1</v>
      </c>
      <c r="G82" s="119">
        <v>98000</v>
      </c>
      <c r="H82" s="119">
        <v>98000</v>
      </c>
    </row>
    <row r="83" spans="1:8" ht="29.85" customHeight="1">
      <c r="A83" s="117" t="s">
        <v>46</v>
      </c>
      <c r="B83" s="117" t="s">
        <v>531</v>
      </c>
      <c r="C83" s="117" t="s">
        <v>455</v>
      </c>
      <c r="D83" s="117" t="s">
        <v>606</v>
      </c>
      <c r="E83" s="115" t="s">
        <v>410</v>
      </c>
      <c r="F83" s="118">
        <v>1</v>
      </c>
      <c r="G83" s="119">
        <v>630000</v>
      </c>
      <c r="H83" s="119">
        <v>630000</v>
      </c>
    </row>
    <row r="84" spans="1:8" ht="29.85" customHeight="1">
      <c r="A84" s="117" t="s">
        <v>46</v>
      </c>
      <c r="B84" s="117" t="s">
        <v>531</v>
      </c>
      <c r="C84" s="117" t="s">
        <v>455</v>
      </c>
      <c r="D84" s="117" t="s">
        <v>607</v>
      </c>
      <c r="E84" s="115" t="s">
        <v>405</v>
      </c>
      <c r="F84" s="118">
        <v>1</v>
      </c>
      <c r="G84" s="119">
        <v>195000</v>
      </c>
      <c r="H84" s="119">
        <v>195000</v>
      </c>
    </row>
    <row r="85" spans="1:8" ht="29.85" customHeight="1">
      <c r="A85" s="117" t="s">
        <v>46</v>
      </c>
      <c r="B85" s="117" t="s">
        <v>531</v>
      </c>
      <c r="C85" s="117" t="s">
        <v>455</v>
      </c>
      <c r="D85" s="117" t="s">
        <v>608</v>
      </c>
      <c r="E85" s="115" t="s">
        <v>405</v>
      </c>
      <c r="F85" s="118">
        <v>2</v>
      </c>
      <c r="G85" s="119">
        <v>2000</v>
      </c>
      <c r="H85" s="119">
        <v>4000</v>
      </c>
    </row>
    <row r="86" spans="1:8" ht="29.85" customHeight="1">
      <c r="A86" s="117" t="s">
        <v>46</v>
      </c>
      <c r="B86" s="117" t="s">
        <v>531</v>
      </c>
      <c r="C86" s="117" t="s">
        <v>455</v>
      </c>
      <c r="D86" s="117" t="s">
        <v>609</v>
      </c>
      <c r="E86" s="115" t="s">
        <v>405</v>
      </c>
      <c r="F86" s="118">
        <v>10</v>
      </c>
      <c r="G86" s="119">
        <v>2000</v>
      </c>
      <c r="H86" s="119">
        <v>20000</v>
      </c>
    </row>
    <row r="87" spans="1:8" ht="29.85" customHeight="1">
      <c r="A87" s="117" t="s">
        <v>46</v>
      </c>
      <c r="B87" s="117" t="s">
        <v>531</v>
      </c>
      <c r="C87" s="117" t="s">
        <v>455</v>
      </c>
      <c r="D87" s="117" t="s">
        <v>610</v>
      </c>
      <c r="E87" s="115" t="s">
        <v>405</v>
      </c>
      <c r="F87" s="118">
        <v>1</v>
      </c>
      <c r="G87" s="119">
        <v>350000</v>
      </c>
      <c r="H87" s="119">
        <v>350000</v>
      </c>
    </row>
    <row r="88" spans="1:8" ht="29.85" customHeight="1">
      <c r="A88" s="117" t="s">
        <v>46</v>
      </c>
      <c r="B88" s="117" t="s">
        <v>531</v>
      </c>
      <c r="C88" s="117" t="s">
        <v>455</v>
      </c>
      <c r="D88" s="117" t="s">
        <v>611</v>
      </c>
      <c r="E88" s="115" t="s">
        <v>405</v>
      </c>
      <c r="F88" s="118">
        <v>1</v>
      </c>
      <c r="G88" s="119">
        <v>40000</v>
      </c>
      <c r="H88" s="119">
        <v>40000</v>
      </c>
    </row>
    <row r="89" spans="1:8" ht="29.85" customHeight="1">
      <c r="A89" s="117" t="s">
        <v>46</v>
      </c>
      <c r="B89" s="117" t="s">
        <v>531</v>
      </c>
      <c r="C89" s="117" t="s">
        <v>455</v>
      </c>
      <c r="D89" s="117" t="s">
        <v>612</v>
      </c>
      <c r="E89" s="115" t="s">
        <v>405</v>
      </c>
      <c r="F89" s="118">
        <v>1</v>
      </c>
      <c r="G89" s="119">
        <v>380000</v>
      </c>
      <c r="H89" s="119">
        <v>380000</v>
      </c>
    </row>
    <row r="90" spans="1:8" ht="29.85" customHeight="1">
      <c r="A90" s="117" t="s">
        <v>46</v>
      </c>
      <c r="B90" s="117" t="s">
        <v>531</v>
      </c>
      <c r="C90" s="117" t="s">
        <v>455</v>
      </c>
      <c r="D90" s="117" t="s">
        <v>613</v>
      </c>
      <c r="E90" s="115" t="s">
        <v>410</v>
      </c>
      <c r="F90" s="118">
        <v>1</v>
      </c>
      <c r="G90" s="119">
        <v>455000</v>
      </c>
      <c r="H90" s="119">
        <v>455000</v>
      </c>
    </row>
    <row r="91" spans="1:8" ht="29.85" customHeight="1">
      <c r="A91" s="117" t="s">
        <v>46</v>
      </c>
      <c r="B91" s="117" t="s">
        <v>531</v>
      </c>
      <c r="C91" s="117" t="s">
        <v>455</v>
      </c>
      <c r="D91" s="117" t="s">
        <v>614</v>
      </c>
      <c r="E91" s="115" t="s">
        <v>410</v>
      </c>
      <c r="F91" s="118">
        <v>1</v>
      </c>
      <c r="G91" s="119">
        <v>800000</v>
      </c>
      <c r="H91" s="119">
        <v>800000</v>
      </c>
    </row>
    <row r="92" spans="1:8" ht="29.85" customHeight="1">
      <c r="A92" s="117" t="s">
        <v>46</v>
      </c>
      <c r="B92" s="117" t="s">
        <v>531</v>
      </c>
      <c r="C92" s="117" t="s">
        <v>455</v>
      </c>
      <c r="D92" s="117" t="s">
        <v>615</v>
      </c>
      <c r="E92" s="115" t="s">
        <v>405</v>
      </c>
      <c r="F92" s="118">
        <v>1</v>
      </c>
      <c r="G92" s="119">
        <v>300000</v>
      </c>
      <c r="H92" s="119">
        <v>300000</v>
      </c>
    </row>
    <row r="93" spans="1:8" ht="29.85" customHeight="1">
      <c r="A93" s="117" t="s">
        <v>46</v>
      </c>
      <c r="B93" s="117" t="s">
        <v>531</v>
      </c>
      <c r="C93" s="117" t="s">
        <v>455</v>
      </c>
      <c r="D93" s="117" t="s">
        <v>616</v>
      </c>
      <c r="E93" s="115" t="s">
        <v>410</v>
      </c>
      <c r="F93" s="118">
        <v>1</v>
      </c>
      <c r="G93" s="119">
        <v>385000</v>
      </c>
      <c r="H93" s="119">
        <v>385000</v>
      </c>
    </row>
    <row r="94" spans="1:8" ht="29.85" customHeight="1">
      <c r="A94" s="117" t="s">
        <v>46</v>
      </c>
      <c r="B94" s="117" t="s">
        <v>531</v>
      </c>
      <c r="C94" s="117" t="s">
        <v>455</v>
      </c>
      <c r="D94" s="117" t="s">
        <v>617</v>
      </c>
      <c r="E94" s="115" t="s">
        <v>405</v>
      </c>
      <c r="F94" s="118">
        <v>1</v>
      </c>
      <c r="G94" s="119">
        <v>140000</v>
      </c>
      <c r="H94" s="119">
        <v>140000</v>
      </c>
    </row>
    <row r="95" spans="1:8" ht="29.85" customHeight="1">
      <c r="A95" s="117" t="s">
        <v>46</v>
      </c>
      <c r="B95" s="117" t="s">
        <v>531</v>
      </c>
      <c r="C95" s="117" t="s">
        <v>455</v>
      </c>
      <c r="D95" s="117" t="s">
        <v>618</v>
      </c>
      <c r="E95" s="115" t="s">
        <v>405</v>
      </c>
      <c r="F95" s="118">
        <v>2</v>
      </c>
      <c r="G95" s="119">
        <v>20000</v>
      </c>
      <c r="H95" s="119">
        <v>40000</v>
      </c>
    </row>
    <row r="96" spans="1:8" ht="29.85" customHeight="1">
      <c r="A96" s="117" t="s">
        <v>46</v>
      </c>
      <c r="B96" s="117" t="s">
        <v>531</v>
      </c>
      <c r="C96" s="117" t="s">
        <v>455</v>
      </c>
      <c r="D96" s="117" t="s">
        <v>619</v>
      </c>
      <c r="E96" s="115" t="s">
        <v>405</v>
      </c>
      <c r="F96" s="118">
        <v>1</v>
      </c>
      <c r="G96" s="119">
        <v>20000</v>
      </c>
      <c r="H96" s="119">
        <v>20000</v>
      </c>
    </row>
    <row r="97" spans="1:8" ht="29.85" customHeight="1">
      <c r="A97" s="117" t="s">
        <v>46</v>
      </c>
      <c r="B97" s="117" t="s">
        <v>531</v>
      </c>
      <c r="C97" s="117" t="s">
        <v>455</v>
      </c>
      <c r="D97" s="117" t="s">
        <v>619</v>
      </c>
      <c r="E97" s="115" t="s">
        <v>405</v>
      </c>
      <c r="F97" s="118">
        <v>1</v>
      </c>
      <c r="G97" s="119">
        <v>25000</v>
      </c>
      <c r="H97" s="119">
        <v>25000</v>
      </c>
    </row>
    <row r="98" spans="1:8" ht="29.85" customHeight="1">
      <c r="A98" s="117" t="s">
        <v>46</v>
      </c>
      <c r="B98" s="117" t="s">
        <v>531</v>
      </c>
      <c r="C98" s="117" t="s">
        <v>455</v>
      </c>
      <c r="D98" s="117" t="s">
        <v>619</v>
      </c>
      <c r="E98" s="115" t="s">
        <v>405</v>
      </c>
      <c r="F98" s="118">
        <v>1</v>
      </c>
      <c r="G98" s="119">
        <v>20000</v>
      </c>
      <c r="H98" s="119">
        <v>20000</v>
      </c>
    </row>
    <row r="99" spans="1:8" ht="29.85" customHeight="1">
      <c r="A99" s="117" t="s">
        <v>46</v>
      </c>
      <c r="B99" s="117" t="s">
        <v>531</v>
      </c>
      <c r="C99" s="117" t="s">
        <v>455</v>
      </c>
      <c r="D99" s="117" t="s">
        <v>620</v>
      </c>
      <c r="E99" s="115" t="s">
        <v>405</v>
      </c>
      <c r="F99" s="118">
        <v>1</v>
      </c>
      <c r="G99" s="119">
        <v>30000</v>
      </c>
      <c r="H99" s="119">
        <v>30000</v>
      </c>
    </row>
    <row r="100" spans="1:8" ht="29.85" customHeight="1">
      <c r="A100" s="117" t="s">
        <v>46</v>
      </c>
      <c r="B100" s="117" t="s">
        <v>531</v>
      </c>
      <c r="C100" s="117" t="s">
        <v>455</v>
      </c>
      <c r="D100" s="117" t="s">
        <v>621</v>
      </c>
      <c r="E100" s="115" t="s">
        <v>410</v>
      </c>
      <c r="F100" s="118">
        <v>1</v>
      </c>
      <c r="G100" s="119">
        <v>1373400</v>
      </c>
      <c r="H100" s="119">
        <v>1373400</v>
      </c>
    </row>
    <row r="101" spans="1:8" ht="29.85" customHeight="1">
      <c r="A101" s="117" t="s">
        <v>46</v>
      </c>
      <c r="B101" s="117" t="s">
        <v>531</v>
      </c>
      <c r="C101" s="117" t="s">
        <v>455</v>
      </c>
      <c r="D101" s="117" t="s">
        <v>622</v>
      </c>
      <c r="E101" s="115" t="s">
        <v>405</v>
      </c>
      <c r="F101" s="118">
        <v>1</v>
      </c>
      <c r="G101" s="119">
        <v>300000</v>
      </c>
      <c r="H101" s="119">
        <v>300000</v>
      </c>
    </row>
    <row r="102" spans="1:8" ht="29.85" customHeight="1">
      <c r="A102" s="117" t="s">
        <v>46</v>
      </c>
      <c r="B102" s="117" t="s">
        <v>531</v>
      </c>
      <c r="C102" s="117" t="s">
        <v>471</v>
      </c>
      <c r="D102" s="117" t="s">
        <v>623</v>
      </c>
      <c r="E102" s="115" t="s">
        <v>410</v>
      </c>
      <c r="F102" s="118">
        <v>1</v>
      </c>
      <c r="G102" s="119">
        <v>300000</v>
      </c>
      <c r="H102" s="119">
        <v>300000</v>
      </c>
    </row>
    <row r="103" spans="1:8" ht="29.85" customHeight="1">
      <c r="A103" s="117" t="s">
        <v>46</v>
      </c>
      <c r="B103" s="117" t="s">
        <v>531</v>
      </c>
      <c r="C103" s="117" t="s">
        <v>471</v>
      </c>
      <c r="D103" s="117" t="s">
        <v>624</v>
      </c>
      <c r="E103" s="115" t="s">
        <v>410</v>
      </c>
      <c r="F103" s="118">
        <v>1</v>
      </c>
      <c r="G103" s="119">
        <v>300000</v>
      </c>
      <c r="H103" s="119">
        <v>300000</v>
      </c>
    </row>
    <row r="104" spans="1:8" ht="29.85" customHeight="1">
      <c r="A104" s="117" t="s">
        <v>46</v>
      </c>
      <c r="B104" s="117" t="s">
        <v>531</v>
      </c>
      <c r="C104" s="117" t="s">
        <v>625</v>
      </c>
      <c r="D104" s="117" t="s">
        <v>626</v>
      </c>
      <c r="E104" s="115" t="s">
        <v>405</v>
      </c>
      <c r="F104" s="118">
        <v>1</v>
      </c>
      <c r="G104" s="119">
        <v>1260000</v>
      </c>
      <c r="H104" s="119">
        <v>1260000</v>
      </c>
    </row>
    <row r="105" spans="1:8" ht="29.85" customHeight="1">
      <c r="A105" s="117" t="s">
        <v>46</v>
      </c>
      <c r="B105" s="117" t="s">
        <v>531</v>
      </c>
      <c r="C105" s="117" t="s">
        <v>477</v>
      </c>
      <c r="D105" s="117" t="s">
        <v>627</v>
      </c>
      <c r="E105" s="115" t="s">
        <v>405</v>
      </c>
      <c r="F105" s="118">
        <v>1</v>
      </c>
      <c r="G105" s="119">
        <v>4140000</v>
      </c>
      <c r="H105" s="119">
        <v>4140000</v>
      </c>
    </row>
    <row r="106" spans="1:8" ht="29.85" customHeight="1">
      <c r="A106" s="117" t="s">
        <v>46</v>
      </c>
      <c r="B106" s="117" t="s">
        <v>531</v>
      </c>
      <c r="C106" s="117" t="s">
        <v>429</v>
      </c>
      <c r="D106" s="117" t="s">
        <v>628</v>
      </c>
      <c r="E106" s="115" t="s">
        <v>410</v>
      </c>
      <c r="F106" s="118">
        <v>1</v>
      </c>
      <c r="G106" s="119">
        <v>15000</v>
      </c>
      <c r="H106" s="119">
        <v>15000</v>
      </c>
    </row>
    <row r="107" spans="1:8" ht="29.85" customHeight="1">
      <c r="A107" s="117" t="s">
        <v>46</v>
      </c>
      <c r="B107" s="117" t="s">
        <v>531</v>
      </c>
      <c r="C107" s="117" t="s">
        <v>429</v>
      </c>
      <c r="D107" s="117" t="s">
        <v>629</v>
      </c>
      <c r="E107" s="115" t="s">
        <v>630</v>
      </c>
      <c r="F107" s="118">
        <v>4</v>
      </c>
      <c r="G107" s="119">
        <v>5000</v>
      </c>
      <c r="H107" s="119">
        <v>20000</v>
      </c>
    </row>
    <row r="108" spans="1:8" ht="29.85" customHeight="1">
      <c r="A108" s="117" t="s">
        <v>46</v>
      </c>
      <c r="B108" s="117" t="s">
        <v>531</v>
      </c>
      <c r="C108" s="117" t="s">
        <v>429</v>
      </c>
      <c r="D108" s="117" t="s">
        <v>631</v>
      </c>
      <c r="E108" s="115" t="s">
        <v>425</v>
      </c>
      <c r="F108" s="118">
        <v>4</v>
      </c>
      <c r="G108" s="119">
        <v>5000</v>
      </c>
      <c r="H108" s="119">
        <v>20000</v>
      </c>
    </row>
    <row r="109" spans="1:8" ht="29.85" customHeight="1">
      <c r="A109" s="117" t="s">
        <v>46</v>
      </c>
      <c r="B109" s="117" t="s">
        <v>531</v>
      </c>
      <c r="C109" s="117" t="s">
        <v>429</v>
      </c>
      <c r="D109" s="117" t="s">
        <v>632</v>
      </c>
      <c r="E109" s="115" t="s">
        <v>425</v>
      </c>
      <c r="F109" s="118">
        <v>4</v>
      </c>
      <c r="G109" s="119">
        <v>5000</v>
      </c>
      <c r="H109" s="119">
        <v>20000</v>
      </c>
    </row>
    <row r="110" spans="1:8" ht="29.85" customHeight="1">
      <c r="A110" s="117" t="s">
        <v>46</v>
      </c>
      <c r="B110" s="117" t="s">
        <v>531</v>
      </c>
      <c r="C110" s="117" t="s">
        <v>429</v>
      </c>
      <c r="D110" s="117" t="s">
        <v>633</v>
      </c>
      <c r="E110" s="115" t="s">
        <v>405</v>
      </c>
      <c r="F110" s="118">
        <v>1</v>
      </c>
      <c r="G110" s="119">
        <v>800000</v>
      </c>
      <c r="H110" s="119">
        <v>800000</v>
      </c>
    </row>
    <row r="111" spans="1:8" ht="29.85" customHeight="1">
      <c r="A111" s="117" t="s">
        <v>46</v>
      </c>
      <c r="B111" s="117" t="s">
        <v>531</v>
      </c>
      <c r="C111" s="117" t="s">
        <v>429</v>
      </c>
      <c r="D111" s="117" t="s">
        <v>634</v>
      </c>
      <c r="E111" s="115" t="s">
        <v>550</v>
      </c>
      <c r="F111" s="118">
        <v>1</v>
      </c>
      <c r="G111" s="119">
        <v>1500</v>
      </c>
      <c r="H111" s="119">
        <v>1500</v>
      </c>
    </row>
    <row r="112" spans="1:8" ht="29.85" customHeight="1">
      <c r="A112" s="117" t="s">
        <v>46</v>
      </c>
      <c r="B112" s="117" t="s">
        <v>531</v>
      </c>
      <c r="C112" s="117" t="s">
        <v>429</v>
      </c>
      <c r="D112" s="117" t="s">
        <v>635</v>
      </c>
      <c r="E112" s="115" t="s">
        <v>405</v>
      </c>
      <c r="F112" s="118">
        <v>1</v>
      </c>
      <c r="G112" s="119">
        <v>1000</v>
      </c>
      <c r="H112" s="119">
        <v>1000</v>
      </c>
    </row>
    <row r="113" spans="1:8" ht="29.85" customHeight="1">
      <c r="A113" s="117" t="s">
        <v>46</v>
      </c>
      <c r="B113" s="117" t="s">
        <v>531</v>
      </c>
      <c r="C113" s="117" t="s">
        <v>429</v>
      </c>
      <c r="D113" s="117" t="s">
        <v>635</v>
      </c>
      <c r="E113" s="115" t="s">
        <v>405</v>
      </c>
      <c r="F113" s="118">
        <v>1</v>
      </c>
      <c r="G113" s="119">
        <v>800</v>
      </c>
      <c r="H113" s="119">
        <v>800</v>
      </c>
    </row>
    <row r="114" spans="1:8" ht="29.85" customHeight="1">
      <c r="A114" s="117" t="s">
        <v>46</v>
      </c>
      <c r="B114" s="117" t="s">
        <v>531</v>
      </c>
      <c r="C114" s="117" t="s">
        <v>429</v>
      </c>
      <c r="D114" s="117" t="s">
        <v>636</v>
      </c>
      <c r="E114" s="115" t="s">
        <v>405</v>
      </c>
      <c r="F114" s="118">
        <v>1</v>
      </c>
      <c r="G114" s="119">
        <v>4000</v>
      </c>
      <c r="H114" s="119">
        <v>4000</v>
      </c>
    </row>
    <row r="115" spans="1:8" ht="29.85" customHeight="1">
      <c r="A115" s="117" t="s">
        <v>46</v>
      </c>
      <c r="B115" s="117" t="s">
        <v>531</v>
      </c>
      <c r="C115" s="117" t="s">
        <v>429</v>
      </c>
      <c r="D115" s="117" t="s">
        <v>637</v>
      </c>
      <c r="E115" s="115" t="s">
        <v>405</v>
      </c>
      <c r="F115" s="118">
        <v>1</v>
      </c>
      <c r="G115" s="119">
        <v>500</v>
      </c>
      <c r="H115" s="119">
        <v>500</v>
      </c>
    </row>
    <row r="116" spans="1:8" ht="29.85" customHeight="1">
      <c r="A116" s="117" t="s">
        <v>46</v>
      </c>
      <c r="B116" s="117" t="s">
        <v>531</v>
      </c>
      <c r="C116" s="117" t="s">
        <v>429</v>
      </c>
      <c r="D116" s="117" t="s">
        <v>638</v>
      </c>
      <c r="E116" s="115" t="s">
        <v>405</v>
      </c>
      <c r="F116" s="118">
        <v>1</v>
      </c>
      <c r="G116" s="119">
        <v>100000</v>
      </c>
      <c r="H116" s="119">
        <v>100000</v>
      </c>
    </row>
    <row r="117" spans="1:8" ht="29.85" customHeight="1">
      <c r="A117" s="117" t="s">
        <v>46</v>
      </c>
      <c r="B117" s="117" t="s">
        <v>531</v>
      </c>
      <c r="C117" s="117" t="s">
        <v>429</v>
      </c>
      <c r="D117" s="117" t="s">
        <v>639</v>
      </c>
      <c r="E117" s="115" t="s">
        <v>405</v>
      </c>
      <c r="F117" s="118">
        <v>1</v>
      </c>
      <c r="G117" s="119">
        <v>60000</v>
      </c>
      <c r="H117" s="119">
        <v>60000</v>
      </c>
    </row>
    <row r="118" spans="1:8" ht="29.85" customHeight="1">
      <c r="A118" s="117" t="s">
        <v>46</v>
      </c>
      <c r="B118" s="117" t="s">
        <v>531</v>
      </c>
      <c r="C118" s="117" t="s">
        <v>429</v>
      </c>
      <c r="D118" s="117" t="s">
        <v>640</v>
      </c>
      <c r="E118" s="115" t="s">
        <v>410</v>
      </c>
      <c r="F118" s="118">
        <v>1</v>
      </c>
      <c r="G118" s="119">
        <v>500000</v>
      </c>
      <c r="H118" s="119">
        <v>500000</v>
      </c>
    </row>
    <row r="119" spans="1:8" ht="29.85" customHeight="1">
      <c r="A119" s="117" t="s">
        <v>46</v>
      </c>
      <c r="B119" s="117" t="s">
        <v>531</v>
      </c>
      <c r="C119" s="117" t="s">
        <v>429</v>
      </c>
      <c r="D119" s="117" t="s">
        <v>641</v>
      </c>
      <c r="E119" s="115" t="s">
        <v>405</v>
      </c>
      <c r="F119" s="118">
        <v>1</v>
      </c>
      <c r="G119" s="119">
        <v>60000</v>
      </c>
      <c r="H119" s="119">
        <v>60000</v>
      </c>
    </row>
    <row r="120" spans="1:8" ht="29.85" customHeight="1">
      <c r="A120" s="117" t="s">
        <v>46</v>
      </c>
      <c r="B120" s="117" t="s">
        <v>531</v>
      </c>
      <c r="C120" s="117" t="s">
        <v>429</v>
      </c>
      <c r="D120" s="117" t="s">
        <v>642</v>
      </c>
      <c r="E120" s="115" t="s">
        <v>405</v>
      </c>
      <c r="F120" s="118">
        <v>1</v>
      </c>
      <c r="G120" s="119">
        <v>450000</v>
      </c>
      <c r="H120" s="119">
        <v>450000</v>
      </c>
    </row>
    <row r="121" spans="1:8" ht="29.85" customHeight="1">
      <c r="A121" s="117" t="s">
        <v>46</v>
      </c>
      <c r="B121" s="117" t="s">
        <v>531</v>
      </c>
      <c r="C121" s="117" t="s">
        <v>429</v>
      </c>
      <c r="D121" s="117" t="s">
        <v>643</v>
      </c>
      <c r="E121" s="115" t="s">
        <v>405</v>
      </c>
      <c r="F121" s="118">
        <v>1</v>
      </c>
      <c r="G121" s="119">
        <v>150000</v>
      </c>
      <c r="H121" s="119">
        <v>150000</v>
      </c>
    </row>
    <row r="122" spans="1:8" ht="29.85" customHeight="1">
      <c r="A122" s="117" t="s">
        <v>46</v>
      </c>
      <c r="B122" s="117" t="s">
        <v>531</v>
      </c>
      <c r="C122" s="117" t="s">
        <v>429</v>
      </c>
      <c r="D122" s="117" t="s">
        <v>644</v>
      </c>
      <c r="E122" s="115" t="s">
        <v>405</v>
      </c>
      <c r="F122" s="118">
        <v>1</v>
      </c>
      <c r="G122" s="119">
        <v>250000</v>
      </c>
      <c r="H122" s="119">
        <v>250000</v>
      </c>
    </row>
    <row r="123" spans="1:8" ht="29.85" customHeight="1">
      <c r="A123" s="117" t="s">
        <v>46</v>
      </c>
      <c r="B123" s="117" t="s">
        <v>531</v>
      </c>
      <c r="C123" s="117" t="s">
        <v>429</v>
      </c>
      <c r="D123" s="117" t="s">
        <v>645</v>
      </c>
      <c r="E123" s="115" t="s">
        <v>405</v>
      </c>
      <c r="F123" s="118">
        <v>1</v>
      </c>
      <c r="G123" s="119">
        <v>3600000</v>
      </c>
      <c r="H123" s="119">
        <v>3600000</v>
      </c>
    </row>
    <row r="124" spans="1:8" ht="29.85" customHeight="1">
      <c r="A124" s="117" t="s">
        <v>46</v>
      </c>
      <c r="B124" s="117" t="s">
        <v>531</v>
      </c>
      <c r="C124" s="117" t="s">
        <v>429</v>
      </c>
      <c r="D124" s="117" t="s">
        <v>646</v>
      </c>
      <c r="E124" s="115" t="s">
        <v>405</v>
      </c>
      <c r="F124" s="118">
        <v>2</v>
      </c>
      <c r="G124" s="119">
        <v>80000</v>
      </c>
      <c r="H124" s="119">
        <v>160000</v>
      </c>
    </row>
    <row r="125" spans="1:8" ht="29.85" customHeight="1">
      <c r="A125" s="117" t="s">
        <v>46</v>
      </c>
      <c r="B125" s="117" t="s">
        <v>531</v>
      </c>
      <c r="C125" s="117" t="s">
        <v>429</v>
      </c>
      <c r="D125" s="117" t="s">
        <v>647</v>
      </c>
      <c r="E125" s="115" t="s">
        <v>405</v>
      </c>
      <c r="F125" s="118">
        <v>2</v>
      </c>
      <c r="G125" s="119">
        <v>60000</v>
      </c>
      <c r="H125" s="119">
        <v>120000</v>
      </c>
    </row>
    <row r="126" spans="1:8" ht="29.85" customHeight="1">
      <c r="A126" s="117" t="s">
        <v>46</v>
      </c>
      <c r="B126" s="117" t="s">
        <v>531</v>
      </c>
      <c r="C126" s="117" t="s">
        <v>429</v>
      </c>
      <c r="D126" s="117" t="s">
        <v>648</v>
      </c>
      <c r="E126" s="115" t="s">
        <v>405</v>
      </c>
      <c r="F126" s="118">
        <v>2</v>
      </c>
      <c r="G126" s="119">
        <v>100000</v>
      </c>
      <c r="H126" s="119">
        <v>200000</v>
      </c>
    </row>
    <row r="127" spans="1:8" ht="29.85" customHeight="1">
      <c r="A127" s="117" t="s">
        <v>46</v>
      </c>
      <c r="B127" s="117" t="s">
        <v>531</v>
      </c>
      <c r="C127" s="117" t="s">
        <v>429</v>
      </c>
      <c r="D127" s="117" t="s">
        <v>649</v>
      </c>
      <c r="E127" s="115" t="s">
        <v>410</v>
      </c>
      <c r="F127" s="118">
        <v>1</v>
      </c>
      <c r="G127" s="119">
        <v>800000</v>
      </c>
      <c r="H127" s="119">
        <v>800000</v>
      </c>
    </row>
    <row r="128" spans="1:8" ht="29.85" customHeight="1">
      <c r="A128" s="117" t="s">
        <v>46</v>
      </c>
      <c r="B128" s="117" t="s">
        <v>531</v>
      </c>
      <c r="C128" s="117" t="s">
        <v>429</v>
      </c>
      <c r="D128" s="117" t="s">
        <v>650</v>
      </c>
      <c r="E128" s="115" t="s">
        <v>405</v>
      </c>
      <c r="F128" s="118">
        <v>1</v>
      </c>
      <c r="G128" s="119">
        <v>50000</v>
      </c>
      <c r="H128" s="119">
        <v>50000</v>
      </c>
    </row>
    <row r="129" spans="1:8" ht="29.85" customHeight="1">
      <c r="A129" s="117" t="s">
        <v>46</v>
      </c>
      <c r="B129" s="117" t="s">
        <v>531</v>
      </c>
      <c r="C129" s="117" t="s">
        <v>429</v>
      </c>
      <c r="D129" s="117" t="s">
        <v>651</v>
      </c>
      <c r="E129" s="115" t="s">
        <v>410</v>
      </c>
      <c r="F129" s="118">
        <v>1</v>
      </c>
      <c r="G129" s="119">
        <v>700000</v>
      </c>
      <c r="H129" s="119">
        <v>700000</v>
      </c>
    </row>
    <row r="130" spans="1:8" ht="29.85" customHeight="1">
      <c r="A130" s="117" t="s">
        <v>46</v>
      </c>
      <c r="B130" s="117" t="s">
        <v>531</v>
      </c>
      <c r="C130" s="117" t="s">
        <v>429</v>
      </c>
      <c r="D130" s="117" t="s">
        <v>652</v>
      </c>
      <c r="E130" s="115" t="s">
        <v>405</v>
      </c>
      <c r="F130" s="118">
        <v>1</v>
      </c>
      <c r="G130" s="119">
        <v>200000</v>
      </c>
      <c r="H130" s="119">
        <v>200000</v>
      </c>
    </row>
    <row r="131" spans="1:8" ht="29.85" customHeight="1">
      <c r="A131" s="117" t="s">
        <v>46</v>
      </c>
      <c r="B131" s="117" t="s">
        <v>531</v>
      </c>
      <c r="C131" s="117" t="s">
        <v>429</v>
      </c>
      <c r="D131" s="117" t="s">
        <v>653</v>
      </c>
      <c r="E131" s="115" t="s">
        <v>405</v>
      </c>
      <c r="F131" s="118">
        <v>1</v>
      </c>
      <c r="G131" s="119">
        <v>480000</v>
      </c>
      <c r="H131" s="119">
        <v>480000</v>
      </c>
    </row>
    <row r="132" spans="1:8" ht="29.85" customHeight="1">
      <c r="A132" s="117" t="s">
        <v>46</v>
      </c>
      <c r="B132" s="117" t="s">
        <v>531</v>
      </c>
      <c r="C132" s="117" t="s">
        <v>429</v>
      </c>
      <c r="D132" s="117" t="s">
        <v>654</v>
      </c>
      <c r="E132" s="115" t="s">
        <v>550</v>
      </c>
      <c r="F132" s="118">
        <v>2</v>
      </c>
      <c r="G132" s="119">
        <v>1500</v>
      </c>
      <c r="H132" s="119">
        <v>3000</v>
      </c>
    </row>
    <row r="133" spans="1:8" ht="29.85" customHeight="1">
      <c r="A133" s="117" t="s">
        <v>46</v>
      </c>
      <c r="B133" s="117" t="s">
        <v>531</v>
      </c>
      <c r="C133" s="117" t="s">
        <v>429</v>
      </c>
      <c r="D133" s="117" t="s">
        <v>655</v>
      </c>
      <c r="E133" s="115" t="s">
        <v>550</v>
      </c>
      <c r="F133" s="118">
        <v>3</v>
      </c>
      <c r="G133" s="119">
        <v>1500</v>
      </c>
      <c r="H133" s="119">
        <v>4500</v>
      </c>
    </row>
    <row r="134" spans="1:8" ht="29.85" customHeight="1">
      <c r="A134" s="117" t="s">
        <v>46</v>
      </c>
      <c r="B134" s="117" t="s">
        <v>531</v>
      </c>
      <c r="C134" s="117" t="s">
        <v>429</v>
      </c>
      <c r="D134" s="117" t="s">
        <v>656</v>
      </c>
      <c r="E134" s="115" t="s">
        <v>550</v>
      </c>
      <c r="F134" s="118">
        <v>2</v>
      </c>
      <c r="G134" s="119">
        <v>1500</v>
      </c>
      <c r="H134" s="119">
        <v>3000</v>
      </c>
    </row>
    <row r="135" spans="1:8" ht="29.85" customHeight="1">
      <c r="A135" s="117" t="s">
        <v>46</v>
      </c>
      <c r="B135" s="117" t="s">
        <v>531</v>
      </c>
      <c r="C135" s="117" t="s">
        <v>429</v>
      </c>
      <c r="D135" s="117" t="s">
        <v>657</v>
      </c>
      <c r="E135" s="115" t="s">
        <v>550</v>
      </c>
      <c r="F135" s="118">
        <v>2</v>
      </c>
      <c r="G135" s="119">
        <v>1500</v>
      </c>
      <c r="H135" s="119">
        <v>3000</v>
      </c>
    </row>
    <row r="136" spans="1:8" ht="29.85" customHeight="1">
      <c r="A136" s="117" t="s">
        <v>46</v>
      </c>
      <c r="B136" s="117" t="s">
        <v>531</v>
      </c>
      <c r="C136" s="117" t="s">
        <v>429</v>
      </c>
      <c r="D136" s="117" t="s">
        <v>658</v>
      </c>
      <c r="E136" s="115" t="s">
        <v>550</v>
      </c>
      <c r="F136" s="118">
        <v>2</v>
      </c>
      <c r="G136" s="119">
        <v>1500</v>
      </c>
      <c r="H136" s="119">
        <v>3000</v>
      </c>
    </row>
    <row r="137" spans="1:8" ht="29.85" customHeight="1">
      <c r="A137" s="117" t="s">
        <v>46</v>
      </c>
      <c r="B137" s="117" t="s">
        <v>531</v>
      </c>
      <c r="C137" s="117" t="s">
        <v>429</v>
      </c>
      <c r="D137" s="117" t="s">
        <v>659</v>
      </c>
      <c r="E137" s="115" t="s">
        <v>550</v>
      </c>
      <c r="F137" s="118">
        <v>2</v>
      </c>
      <c r="G137" s="119">
        <v>5000</v>
      </c>
      <c r="H137" s="119">
        <v>10000</v>
      </c>
    </row>
    <row r="138" spans="1:8" ht="29.85" customHeight="1">
      <c r="A138" s="117" t="s">
        <v>46</v>
      </c>
      <c r="B138" s="117" t="s">
        <v>531</v>
      </c>
      <c r="C138" s="117" t="s">
        <v>429</v>
      </c>
      <c r="D138" s="117" t="s">
        <v>660</v>
      </c>
      <c r="E138" s="115" t="s">
        <v>550</v>
      </c>
      <c r="F138" s="118">
        <v>2</v>
      </c>
      <c r="G138" s="119">
        <v>5000</v>
      </c>
      <c r="H138" s="119">
        <v>10000</v>
      </c>
    </row>
    <row r="139" spans="1:8" ht="29.85" customHeight="1">
      <c r="A139" s="117" t="s">
        <v>46</v>
      </c>
      <c r="B139" s="117" t="s">
        <v>531</v>
      </c>
      <c r="C139" s="117" t="s">
        <v>429</v>
      </c>
      <c r="D139" s="117" t="s">
        <v>661</v>
      </c>
      <c r="E139" s="115" t="s">
        <v>550</v>
      </c>
      <c r="F139" s="118">
        <v>2</v>
      </c>
      <c r="G139" s="119">
        <v>5000</v>
      </c>
      <c r="H139" s="119">
        <v>10000</v>
      </c>
    </row>
    <row r="140" spans="1:8" ht="29.85" customHeight="1">
      <c r="A140" s="117" t="s">
        <v>46</v>
      </c>
      <c r="B140" s="117" t="s">
        <v>531</v>
      </c>
      <c r="C140" s="117" t="s">
        <v>429</v>
      </c>
      <c r="D140" s="117" t="s">
        <v>662</v>
      </c>
      <c r="E140" s="115" t="s">
        <v>405</v>
      </c>
      <c r="F140" s="118">
        <v>1</v>
      </c>
      <c r="G140" s="119">
        <v>15000</v>
      </c>
      <c r="H140" s="119">
        <v>15000</v>
      </c>
    </row>
    <row r="141" spans="1:8" ht="29.85" customHeight="1">
      <c r="A141" s="117" t="s">
        <v>46</v>
      </c>
      <c r="B141" s="117" t="s">
        <v>531</v>
      </c>
      <c r="C141" s="117" t="s">
        <v>429</v>
      </c>
      <c r="D141" s="117" t="s">
        <v>663</v>
      </c>
      <c r="E141" s="115" t="s">
        <v>550</v>
      </c>
      <c r="F141" s="118">
        <v>1</v>
      </c>
      <c r="G141" s="119">
        <v>1500</v>
      </c>
      <c r="H141" s="119">
        <v>1500</v>
      </c>
    </row>
    <row r="142" spans="1:8" ht="29.85" customHeight="1">
      <c r="A142" s="117" t="s">
        <v>46</v>
      </c>
      <c r="B142" s="117" t="s">
        <v>531</v>
      </c>
      <c r="C142" s="117" t="s">
        <v>429</v>
      </c>
      <c r="D142" s="117" t="s">
        <v>664</v>
      </c>
      <c r="E142" s="115" t="s">
        <v>550</v>
      </c>
      <c r="F142" s="118">
        <v>1</v>
      </c>
      <c r="G142" s="119">
        <v>1500</v>
      </c>
      <c r="H142" s="119">
        <v>1500</v>
      </c>
    </row>
    <row r="143" spans="1:8" ht="29.85" customHeight="1">
      <c r="A143" s="117" t="s">
        <v>46</v>
      </c>
      <c r="B143" s="117" t="s">
        <v>531</v>
      </c>
      <c r="C143" s="117" t="s">
        <v>429</v>
      </c>
      <c r="D143" s="117" t="s">
        <v>665</v>
      </c>
      <c r="E143" s="115" t="s">
        <v>550</v>
      </c>
      <c r="F143" s="118">
        <v>2</v>
      </c>
      <c r="G143" s="119">
        <v>1500</v>
      </c>
      <c r="H143" s="119">
        <v>3000</v>
      </c>
    </row>
    <row r="144" spans="1:8" ht="29.85" customHeight="1">
      <c r="A144" s="117" t="s">
        <v>46</v>
      </c>
      <c r="B144" s="117" t="s">
        <v>531</v>
      </c>
      <c r="C144" s="117" t="s">
        <v>429</v>
      </c>
      <c r="D144" s="117" t="s">
        <v>666</v>
      </c>
      <c r="E144" s="115" t="s">
        <v>405</v>
      </c>
      <c r="F144" s="118">
        <v>1</v>
      </c>
      <c r="G144" s="119">
        <v>190000</v>
      </c>
      <c r="H144" s="119">
        <v>190000</v>
      </c>
    </row>
    <row r="145" spans="1:8" ht="29.85" customHeight="1">
      <c r="A145" s="117" t="s">
        <v>46</v>
      </c>
      <c r="B145" s="117" t="s">
        <v>531</v>
      </c>
      <c r="C145" s="117" t="s">
        <v>429</v>
      </c>
      <c r="D145" s="117" t="s">
        <v>667</v>
      </c>
      <c r="E145" s="115" t="s">
        <v>630</v>
      </c>
      <c r="F145" s="118">
        <v>5</v>
      </c>
      <c r="G145" s="119">
        <v>2500</v>
      </c>
      <c r="H145" s="119">
        <v>12500</v>
      </c>
    </row>
    <row r="146" spans="1:8" ht="29.85" customHeight="1">
      <c r="A146" s="117" t="s">
        <v>46</v>
      </c>
      <c r="B146" s="117" t="s">
        <v>531</v>
      </c>
      <c r="C146" s="117" t="s">
        <v>429</v>
      </c>
      <c r="D146" s="117" t="s">
        <v>668</v>
      </c>
      <c r="E146" s="115" t="s">
        <v>410</v>
      </c>
      <c r="F146" s="118">
        <v>6</v>
      </c>
      <c r="G146" s="119">
        <v>225000</v>
      </c>
      <c r="H146" s="119">
        <v>1350000</v>
      </c>
    </row>
    <row r="147" spans="1:8" ht="29.85" customHeight="1">
      <c r="A147" s="117" t="s">
        <v>46</v>
      </c>
      <c r="B147" s="117" t="s">
        <v>531</v>
      </c>
      <c r="C147" s="117" t="s">
        <v>463</v>
      </c>
      <c r="D147" s="117" t="s">
        <v>669</v>
      </c>
      <c r="E147" s="115" t="s">
        <v>410</v>
      </c>
      <c r="F147" s="118">
        <v>1</v>
      </c>
      <c r="G147" s="119">
        <v>200000</v>
      </c>
      <c r="H147" s="119">
        <v>200000</v>
      </c>
    </row>
    <row r="148" spans="1:8" ht="29.85" customHeight="1">
      <c r="A148" s="117" t="s">
        <v>46</v>
      </c>
      <c r="B148" s="117" t="s">
        <v>531</v>
      </c>
      <c r="C148" s="117" t="s">
        <v>463</v>
      </c>
      <c r="D148" s="117" t="s">
        <v>670</v>
      </c>
      <c r="E148" s="115" t="s">
        <v>410</v>
      </c>
      <c r="F148" s="118">
        <v>1</v>
      </c>
      <c r="G148" s="119">
        <v>1080000</v>
      </c>
      <c r="H148" s="119">
        <v>1080000</v>
      </c>
    </row>
    <row r="149" spans="1:8" ht="29.85" customHeight="1">
      <c r="A149" s="117" t="s">
        <v>46</v>
      </c>
      <c r="B149" s="117" t="s">
        <v>531</v>
      </c>
      <c r="C149" s="117" t="s">
        <v>463</v>
      </c>
      <c r="D149" s="117" t="s">
        <v>671</v>
      </c>
      <c r="E149" s="115" t="s">
        <v>405</v>
      </c>
      <c r="F149" s="118">
        <v>1</v>
      </c>
      <c r="G149" s="119">
        <v>80000</v>
      </c>
      <c r="H149" s="119">
        <v>80000</v>
      </c>
    </row>
    <row r="150" spans="1:8" ht="29.85" customHeight="1">
      <c r="A150" s="117" t="s">
        <v>46</v>
      </c>
      <c r="B150" s="117" t="s">
        <v>531</v>
      </c>
      <c r="C150" s="117" t="s">
        <v>463</v>
      </c>
      <c r="D150" s="117" t="s">
        <v>672</v>
      </c>
      <c r="E150" s="115" t="s">
        <v>410</v>
      </c>
      <c r="F150" s="118">
        <v>1</v>
      </c>
      <c r="G150" s="119">
        <v>168000</v>
      </c>
      <c r="H150" s="119">
        <v>168000</v>
      </c>
    </row>
    <row r="151" spans="1:8" ht="29.85" customHeight="1">
      <c r="A151" s="117" t="s">
        <v>46</v>
      </c>
      <c r="B151" s="117" t="s">
        <v>531</v>
      </c>
      <c r="C151" s="117" t="s">
        <v>445</v>
      </c>
      <c r="D151" s="117" t="s">
        <v>673</v>
      </c>
      <c r="E151" s="115" t="s">
        <v>405</v>
      </c>
      <c r="F151" s="118">
        <v>4</v>
      </c>
      <c r="G151" s="119">
        <v>80000</v>
      </c>
      <c r="H151" s="119">
        <v>320000</v>
      </c>
    </row>
    <row r="152" spans="1:8" ht="29.85" customHeight="1">
      <c r="A152" s="117" t="s">
        <v>46</v>
      </c>
      <c r="B152" s="117" t="s">
        <v>531</v>
      </c>
      <c r="C152" s="117" t="s">
        <v>445</v>
      </c>
      <c r="D152" s="117" t="s">
        <v>673</v>
      </c>
      <c r="E152" s="115" t="s">
        <v>405</v>
      </c>
      <c r="F152" s="118">
        <v>1</v>
      </c>
      <c r="G152" s="119">
        <v>20000</v>
      </c>
      <c r="H152" s="119">
        <v>20000</v>
      </c>
    </row>
    <row r="153" spans="1:8" ht="29.85" customHeight="1">
      <c r="A153" s="117" t="s">
        <v>46</v>
      </c>
      <c r="B153" s="117" t="s">
        <v>531</v>
      </c>
      <c r="C153" s="117" t="s">
        <v>420</v>
      </c>
      <c r="D153" s="117" t="s">
        <v>674</v>
      </c>
      <c r="E153" s="115" t="s">
        <v>405</v>
      </c>
      <c r="F153" s="118">
        <v>1</v>
      </c>
      <c r="G153" s="119">
        <v>1530000</v>
      </c>
      <c r="H153" s="119">
        <v>1530000</v>
      </c>
    </row>
    <row r="154" spans="1:8" ht="29.85" customHeight="1">
      <c r="A154" s="117" t="s">
        <v>46</v>
      </c>
      <c r="B154" s="117" t="s">
        <v>531</v>
      </c>
      <c r="C154" s="117" t="s">
        <v>420</v>
      </c>
      <c r="D154" s="117" t="s">
        <v>675</v>
      </c>
      <c r="E154" s="115" t="s">
        <v>405</v>
      </c>
      <c r="F154" s="118">
        <v>1</v>
      </c>
      <c r="G154" s="119">
        <v>700000</v>
      </c>
      <c r="H154" s="119">
        <v>700000</v>
      </c>
    </row>
    <row r="155" spans="1:8" ht="29.85" customHeight="1">
      <c r="A155" s="117" t="s">
        <v>46</v>
      </c>
      <c r="B155" s="117" t="s">
        <v>531</v>
      </c>
      <c r="C155" s="117" t="s">
        <v>420</v>
      </c>
      <c r="D155" s="117" t="s">
        <v>676</v>
      </c>
      <c r="E155" s="115" t="s">
        <v>405</v>
      </c>
      <c r="F155" s="118">
        <v>1</v>
      </c>
      <c r="G155" s="119">
        <v>280000</v>
      </c>
      <c r="H155" s="119">
        <v>280000</v>
      </c>
    </row>
    <row r="156" spans="1:8" ht="29.85" customHeight="1">
      <c r="A156" s="117" t="s">
        <v>46</v>
      </c>
      <c r="B156" s="117" t="s">
        <v>531</v>
      </c>
      <c r="C156" s="117" t="s">
        <v>420</v>
      </c>
      <c r="D156" s="117" t="s">
        <v>677</v>
      </c>
      <c r="E156" s="115" t="s">
        <v>405</v>
      </c>
      <c r="F156" s="118">
        <v>1</v>
      </c>
      <c r="G156" s="119">
        <v>400000</v>
      </c>
      <c r="H156" s="119">
        <v>400000</v>
      </c>
    </row>
    <row r="157" spans="1:8" ht="29.85" customHeight="1">
      <c r="A157" s="117" t="s">
        <v>46</v>
      </c>
      <c r="B157" s="117" t="s">
        <v>531</v>
      </c>
      <c r="C157" s="117" t="s">
        <v>420</v>
      </c>
      <c r="D157" s="117" t="s">
        <v>678</v>
      </c>
      <c r="E157" s="115" t="s">
        <v>405</v>
      </c>
      <c r="F157" s="118">
        <v>1</v>
      </c>
      <c r="G157" s="119">
        <v>348000</v>
      </c>
      <c r="H157" s="119">
        <v>348000</v>
      </c>
    </row>
    <row r="158" spans="1:8" ht="29.85" customHeight="1">
      <c r="A158" s="117" t="s">
        <v>46</v>
      </c>
      <c r="B158" s="117" t="s">
        <v>531</v>
      </c>
      <c r="C158" s="117" t="s">
        <v>420</v>
      </c>
      <c r="D158" s="117" t="s">
        <v>679</v>
      </c>
      <c r="E158" s="115" t="s">
        <v>405</v>
      </c>
      <c r="F158" s="118">
        <v>5</v>
      </c>
      <c r="G158" s="119">
        <v>198000</v>
      </c>
      <c r="H158" s="119">
        <v>990000</v>
      </c>
    </row>
    <row r="159" spans="1:8" ht="29.85" customHeight="1">
      <c r="A159" s="117" t="s">
        <v>46</v>
      </c>
      <c r="B159" s="117" t="s">
        <v>531</v>
      </c>
      <c r="C159" s="117" t="s">
        <v>407</v>
      </c>
      <c r="D159" s="117" t="s">
        <v>680</v>
      </c>
      <c r="E159" s="115" t="s">
        <v>681</v>
      </c>
      <c r="F159" s="118">
        <v>5</v>
      </c>
      <c r="G159" s="119">
        <v>30000</v>
      </c>
      <c r="H159" s="119">
        <v>150000</v>
      </c>
    </row>
    <row r="160" spans="1:8" ht="29.85" customHeight="1">
      <c r="A160" s="117" t="s">
        <v>46</v>
      </c>
      <c r="B160" s="117" t="s">
        <v>531</v>
      </c>
      <c r="C160" s="117" t="s">
        <v>407</v>
      </c>
      <c r="D160" s="117" t="s">
        <v>682</v>
      </c>
      <c r="E160" s="115" t="s">
        <v>410</v>
      </c>
      <c r="F160" s="118">
        <v>1</v>
      </c>
      <c r="G160" s="119">
        <v>60000</v>
      </c>
      <c r="H160" s="119">
        <v>60000</v>
      </c>
    </row>
    <row r="161" spans="1:8" ht="29.85" customHeight="1">
      <c r="A161" s="117" t="s">
        <v>46</v>
      </c>
      <c r="B161" s="117" t="s">
        <v>531</v>
      </c>
      <c r="C161" s="117" t="s">
        <v>407</v>
      </c>
      <c r="D161" s="117" t="s">
        <v>683</v>
      </c>
      <c r="E161" s="115" t="s">
        <v>410</v>
      </c>
      <c r="F161" s="118">
        <v>1</v>
      </c>
      <c r="G161" s="119">
        <v>450000</v>
      </c>
      <c r="H161" s="119">
        <v>450000</v>
      </c>
    </row>
    <row r="162" spans="1:8" ht="29.85" customHeight="1">
      <c r="A162" s="117" t="s">
        <v>46</v>
      </c>
      <c r="B162" s="117" t="s">
        <v>531</v>
      </c>
      <c r="C162" s="117" t="s">
        <v>407</v>
      </c>
      <c r="D162" s="117" t="s">
        <v>684</v>
      </c>
      <c r="E162" s="115" t="s">
        <v>410</v>
      </c>
      <c r="F162" s="118">
        <v>1</v>
      </c>
      <c r="G162" s="119">
        <v>600000</v>
      </c>
      <c r="H162" s="119">
        <v>600000</v>
      </c>
    </row>
    <row r="163" spans="1:8" ht="29.85" customHeight="1">
      <c r="A163" s="117" t="s">
        <v>46</v>
      </c>
      <c r="B163" s="117" t="s">
        <v>531</v>
      </c>
      <c r="C163" s="117" t="s">
        <v>407</v>
      </c>
      <c r="D163" s="117" t="s">
        <v>409</v>
      </c>
      <c r="E163" s="115" t="s">
        <v>410</v>
      </c>
      <c r="F163" s="118">
        <v>1</v>
      </c>
      <c r="G163" s="119">
        <v>1000000</v>
      </c>
      <c r="H163" s="119">
        <v>1000000</v>
      </c>
    </row>
    <row r="164" spans="1:8" ht="29.85" customHeight="1">
      <c r="A164" s="117" t="s">
        <v>46</v>
      </c>
      <c r="B164" s="117" t="s">
        <v>531</v>
      </c>
      <c r="C164" s="117" t="s">
        <v>407</v>
      </c>
      <c r="D164" s="117" t="s">
        <v>685</v>
      </c>
      <c r="E164" s="115" t="s">
        <v>686</v>
      </c>
      <c r="F164" s="118">
        <v>4</v>
      </c>
      <c r="G164" s="119">
        <v>8200</v>
      </c>
      <c r="H164" s="119">
        <v>32800</v>
      </c>
    </row>
    <row r="165" spans="1:8" ht="29.85" customHeight="1">
      <c r="A165" s="117" t="s">
        <v>46</v>
      </c>
      <c r="B165" s="117" t="s">
        <v>531</v>
      </c>
      <c r="C165" s="117" t="s">
        <v>407</v>
      </c>
      <c r="D165" s="117" t="s">
        <v>687</v>
      </c>
      <c r="E165" s="115" t="s">
        <v>370</v>
      </c>
      <c r="F165" s="118">
        <v>2</v>
      </c>
      <c r="G165" s="119">
        <v>1000</v>
      </c>
      <c r="H165" s="119">
        <v>2000</v>
      </c>
    </row>
    <row r="166" spans="1:8" ht="29.85" customHeight="1">
      <c r="A166" s="117" t="s">
        <v>46</v>
      </c>
      <c r="B166" s="117" t="s">
        <v>531</v>
      </c>
      <c r="C166" s="117" t="s">
        <v>407</v>
      </c>
      <c r="D166" s="117" t="s">
        <v>688</v>
      </c>
      <c r="E166" s="115" t="s">
        <v>405</v>
      </c>
      <c r="F166" s="118">
        <v>2</v>
      </c>
      <c r="G166" s="119">
        <v>140000</v>
      </c>
      <c r="H166" s="119">
        <v>280000</v>
      </c>
    </row>
    <row r="167" spans="1:8" ht="29.85" customHeight="1">
      <c r="A167" s="117" t="s">
        <v>46</v>
      </c>
      <c r="B167" s="117" t="s">
        <v>531</v>
      </c>
      <c r="C167" s="117" t="s">
        <v>407</v>
      </c>
      <c r="D167" s="117" t="s">
        <v>689</v>
      </c>
      <c r="E167" s="115" t="s">
        <v>405</v>
      </c>
      <c r="F167" s="118">
        <v>2</v>
      </c>
      <c r="G167" s="119">
        <v>40000</v>
      </c>
      <c r="H167" s="119">
        <v>80000</v>
      </c>
    </row>
    <row r="168" spans="1:8" ht="29.85" customHeight="1">
      <c r="A168" s="117" t="s">
        <v>46</v>
      </c>
      <c r="B168" s="117" t="s">
        <v>531</v>
      </c>
      <c r="C168" s="117" t="s">
        <v>407</v>
      </c>
      <c r="D168" s="117" t="s">
        <v>690</v>
      </c>
      <c r="E168" s="115" t="s">
        <v>405</v>
      </c>
      <c r="F168" s="118">
        <v>1</v>
      </c>
      <c r="G168" s="119">
        <v>30000</v>
      </c>
      <c r="H168" s="119">
        <v>30000</v>
      </c>
    </row>
    <row r="169" spans="1:8" ht="29.85" customHeight="1">
      <c r="A169" s="117" t="s">
        <v>46</v>
      </c>
      <c r="B169" s="117" t="s">
        <v>531</v>
      </c>
      <c r="C169" s="117" t="s">
        <v>407</v>
      </c>
      <c r="D169" s="117" t="s">
        <v>691</v>
      </c>
      <c r="E169" s="115" t="s">
        <v>405</v>
      </c>
      <c r="F169" s="118">
        <v>1</v>
      </c>
      <c r="G169" s="119">
        <v>50000</v>
      </c>
      <c r="H169" s="119">
        <v>50000</v>
      </c>
    </row>
    <row r="170" spans="1:8" ht="29.85" customHeight="1">
      <c r="A170" s="117" t="s">
        <v>46</v>
      </c>
      <c r="B170" s="117" t="s">
        <v>531</v>
      </c>
      <c r="C170" s="117" t="s">
        <v>407</v>
      </c>
      <c r="D170" s="117" t="s">
        <v>692</v>
      </c>
      <c r="E170" s="115" t="s">
        <v>405</v>
      </c>
      <c r="F170" s="118">
        <v>2</v>
      </c>
      <c r="G170" s="119">
        <v>50000</v>
      </c>
      <c r="H170" s="119">
        <v>100000</v>
      </c>
    </row>
    <row r="171" spans="1:8" ht="29.85" customHeight="1">
      <c r="A171" s="117" t="s">
        <v>46</v>
      </c>
      <c r="B171" s="117" t="s">
        <v>531</v>
      </c>
      <c r="C171" s="117" t="s">
        <v>407</v>
      </c>
      <c r="D171" s="117" t="s">
        <v>693</v>
      </c>
      <c r="E171" s="115" t="s">
        <v>405</v>
      </c>
      <c r="F171" s="118">
        <v>2</v>
      </c>
      <c r="G171" s="119">
        <v>6000</v>
      </c>
      <c r="H171" s="119">
        <v>12000</v>
      </c>
    </row>
    <row r="172" spans="1:8" ht="29.85" customHeight="1">
      <c r="A172" s="117" t="s">
        <v>46</v>
      </c>
      <c r="B172" s="117" t="s">
        <v>531</v>
      </c>
      <c r="C172" s="117" t="s">
        <v>407</v>
      </c>
      <c r="D172" s="117" t="s">
        <v>693</v>
      </c>
      <c r="E172" s="115" t="s">
        <v>405</v>
      </c>
      <c r="F172" s="118">
        <v>1</v>
      </c>
      <c r="G172" s="119">
        <v>7000</v>
      </c>
      <c r="H172" s="119">
        <v>7000</v>
      </c>
    </row>
    <row r="173" spans="1:8" ht="29.85" customHeight="1">
      <c r="A173" s="117" t="s">
        <v>46</v>
      </c>
      <c r="B173" s="117" t="s">
        <v>531</v>
      </c>
      <c r="C173" s="117" t="s">
        <v>407</v>
      </c>
      <c r="D173" s="117" t="s">
        <v>693</v>
      </c>
      <c r="E173" s="115" t="s">
        <v>405</v>
      </c>
      <c r="F173" s="118">
        <v>3</v>
      </c>
      <c r="G173" s="119">
        <v>7000</v>
      </c>
      <c r="H173" s="119">
        <v>21000</v>
      </c>
    </row>
    <row r="174" spans="1:8" ht="29.85" customHeight="1">
      <c r="A174" s="117" t="s">
        <v>46</v>
      </c>
      <c r="B174" s="117" t="s">
        <v>531</v>
      </c>
      <c r="C174" s="117" t="s">
        <v>407</v>
      </c>
      <c r="D174" s="117" t="s">
        <v>693</v>
      </c>
      <c r="E174" s="115" t="s">
        <v>405</v>
      </c>
      <c r="F174" s="118">
        <v>8</v>
      </c>
      <c r="G174" s="119">
        <v>8000</v>
      </c>
      <c r="H174" s="119">
        <v>64000</v>
      </c>
    </row>
    <row r="175" spans="1:8" ht="29.85" customHeight="1">
      <c r="A175" s="117" t="s">
        <v>46</v>
      </c>
      <c r="B175" s="117" t="s">
        <v>531</v>
      </c>
      <c r="C175" s="117" t="s">
        <v>407</v>
      </c>
      <c r="D175" s="117" t="s">
        <v>694</v>
      </c>
      <c r="E175" s="115" t="s">
        <v>405</v>
      </c>
      <c r="F175" s="118">
        <v>1</v>
      </c>
      <c r="G175" s="119">
        <v>500000</v>
      </c>
      <c r="H175" s="119">
        <v>500000</v>
      </c>
    </row>
    <row r="176" spans="1:8" ht="29.85" customHeight="1">
      <c r="A176" s="117" t="s">
        <v>46</v>
      </c>
      <c r="B176" s="117" t="s">
        <v>531</v>
      </c>
      <c r="C176" s="117" t="s">
        <v>407</v>
      </c>
      <c r="D176" s="117" t="s">
        <v>695</v>
      </c>
      <c r="E176" s="115" t="s">
        <v>405</v>
      </c>
      <c r="F176" s="118">
        <v>1</v>
      </c>
      <c r="G176" s="119">
        <v>950000</v>
      </c>
      <c r="H176" s="119">
        <v>950000</v>
      </c>
    </row>
    <row r="177" spans="1:8" ht="29.85" customHeight="1">
      <c r="A177" s="117" t="s">
        <v>46</v>
      </c>
      <c r="B177" s="117" t="s">
        <v>531</v>
      </c>
      <c r="C177" s="117" t="s">
        <v>407</v>
      </c>
      <c r="D177" s="117" t="s">
        <v>696</v>
      </c>
      <c r="E177" s="115" t="s">
        <v>405</v>
      </c>
      <c r="F177" s="118">
        <v>3</v>
      </c>
      <c r="G177" s="119">
        <v>33800</v>
      </c>
      <c r="H177" s="119">
        <v>101400</v>
      </c>
    </row>
    <row r="178" spans="1:8" ht="29.85" customHeight="1">
      <c r="A178" s="117" t="s">
        <v>46</v>
      </c>
      <c r="B178" s="117" t="s">
        <v>531</v>
      </c>
      <c r="C178" s="117" t="s">
        <v>407</v>
      </c>
      <c r="D178" s="117" t="s">
        <v>697</v>
      </c>
      <c r="E178" s="115" t="s">
        <v>405</v>
      </c>
      <c r="F178" s="118">
        <v>3</v>
      </c>
      <c r="G178" s="119">
        <v>8000</v>
      </c>
      <c r="H178" s="119">
        <v>24000</v>
      </c>
    </row>
    <row r="179" spans="1:8" ht="29.85" customHeight="1">
      <c r="A179" s="117" t="s">
        <v>46</v>
      </c>
      <c r="B179" s="117" t="s">
        <v>531</v>
      </c>
      <c r="C179" s="117" t="s">
        <v>407</v>
      </c>
      <c r="D179" s="117" t="s">
        <v>698</v>
      </c>
      <c r="E179" s="115" t="s">
        <v>681</v>
      </c>
      <c r="F179" s="118">
        <v>1</v>
      </c>
      <c r="G179" s="119">
        <v>25000</v>
      </c>
      <c r="H179" s="119">
        <v>25000</v>
      </c>
    </row>
    <row r="180" spans="1:8" ht="29.85" customHeight="1">
      <c r="A180" s="117" t="s">
        <v>46</v>
      </c>
      <c r="B180" s="117" t="s">
        <v>531</v>
      </c>
      <c r="C180" s="117" t="s">
        <v>407</v>
      </c>
      <c r="D180" s="117" t="s">
        <v>699</v>
      </c>
      <c r="E180" s="115" t="s">
        <v>405</v>
      </c>
      <c r="F180" s="118">
        <v>1</v>
      </c>
      <c r="G180" s="119">
        <v>40000</v>
      </c>
      <c r="H180" s="119">
        <v>40000</v>
      </c>
    </row>
    <row r="181" spans="1:8" ht="29.85" customHeight="1">
      <c r="A181" s="117" t="s">
        <v>46</v>
      </c>
      <c r="B181" s="117" t="s">
        <v>531</v>
      </c>
      <c r="C181" s="117" t="s">
        <v>407</v>
      </c>
      <c r="D181" s="117" t="s">
        <v>700</v>
      </c>
      <c r="E181" s="115" t="s">
        <v>405</v>
      </c>
      <c r="F181" s="118">
        <v>2</v>
      </c>
      <c r="G181" s="119">
        <v>180000</v>
      </c>
      <c r="H181" s="119">
        <v>360000</v>
      </c>
    </row>
    <row r="182" spans="1:8" ht="29.85" customHeight="1">
      <c r="A182" s="117" t="s">
        <v>46</v>
      </c>
      <c r="B182" s="117" t="s">
        <v>531</v>
      </c>
      <c r="C182" s="117" t="s">
        <v>407</v>
      </c>
      <c r="D182" s="117" t="s">
        <v>701</v>
      </c>
      <c r="E182" s="115" t="s">
        <v>425</v>
      </c>
      <c r="F182" s="118">
        <v>1</v>
      </c>
      <c r="G182" s="119">
        <v>180000</v>
      </c>
      <c r="H182" s="119">
        <v>180000</v>
      </c>
    </row>
    <row r="183" spans="1:8" ht="29.85" customHeight="1">
      <c r="A183" s="117" t="s">
        <v>46</v>
      </c>
      <c r="B183" s="117" t="s">
        <v>531</v>
      </c>
      <c r="C183" s="117" t="s">
        <v>407</v>
      </c>
      <c r="D183" s="117" t="s">
        <v>702</v>
      </c>
      <c r="E183" s="115" t="s">
        <v>405</v>
      </c>
      <c r="F183" s="118">
        <v>9</v>
      </c>
      <c r="G183" s="119">
        <v>35000</v>
      </c>
      <c r="H183" s="119">
        <v>315000</v>
      </c>
    </row>
    <row r="184" spans="1:8" ht="29.85" customHeight="1">
      <c r="A184" s="117" t="s">
        <v>46</v>
      </c>
      <c r="B184" s="117" t="s">
        <v>531</v>
      </c>
      <c r="C184" s="117" t="s">
        <v>407</v>
      </c>
      <c r="D184" s="117" t="s">
        <v>703</v>
      </c>
      <c r="E184" s="115" t="s">
        <v>370</v>
      </c>
      <c r="F184" s="118">
        <v>10</v>
      </c>
      <c r="G184" s="119">
        <v>121500</v>
      </c>
      <c r="H184" s="119">
        <v>1215000</v>
      </c>
    </row>
    <row r="185" spans="1:8" ht="29.85" customHeight="1">
      <c r="A185" s="117" t="s">
        <v>46</v>
      </c>
      <c r="B185" s="117" t="s">
        <v>531</v>
      </c>
      <c r="C185" s="117" t="s">
        <v>407</v>
      </c>
      <c r="D185" s="117" t="s">
        <v>704</v>
      </c>
      <c r="E185" s="115" t="s">
        <v>405</v>
      </c>
      <c r="F185" s="118">
        <v>1</v>
      </c>
      <c r="G185" s="119">
        <v>50000</v>
      </c>
      <c r="H185" s="119">
        <v>50000</v>
      </c>
    </row>
    <row r="186" spans="1:8" ht="29.85" customHeight="1">
      <c r="A186" s="117" t="s">
        <v>46</v>
      </c>
      <c r="B186" s="117" t="s">
        <v>531</v>
      </c>
      <c r="C186" s="117" t="s">
        <v>407</v>
      </c>
      <c r="D186" s="117" t="s">
        <v>705</v>
      </c>
      <c r="E186" s="115" t="s">
        <v>405</v>
      </c>
      <c r="F186" s="118">
        <v>1</v>
      </c>
      <c r="G186" s="119">
        <v>50000</v>
      </c>
      <c r="H186" s="119">
        <v>50000</v>
      </c>
    </row>
    <row r="187" spans="1:8" ht="29.85" customHeight="1">
      <c r="A187" s="117" t="s">
        <v>46</v>
      </c>
      <c r="B187" s="117" t="s">
        <v>531</v>
      </c>
      <c r="C187" s="117" t="s">
        <v>407</v>
      </c>
      <c r="D187" s="117" t="s">
        <v>706</v>
      </c>
      <c r="E187" s="115" t="s">
        <v>405</v>
      </c>
      <c r="F187" s="118">
        <v>1</v>
      </c>
      <c r="G187" s="119">
        <v>30000</v>
      </c>
      <c r="H187" s="119">
        <v>30000</v>
      </c>
    </row>
    <row r="188" spans="1:8" ht="29.85" customHeight="1">
      <c r="A188" s="117" t="s">
        <v>46</v>
      </c>
      <c r="B188" s="117" t="s">
        <v>531</v>
      </c>
      <c r="C188" s="117" t="s">
        <v>407</v>
      </c>
      <c r="D188" s="117" t="s">
        <v>707</v>
      </c>
      <c r="E188" s="115" t="s">
        <v>370</v>
      </c>
      <c r="F188" s="118">
        <v>1</v>
      </c>
      <c r="G188" s="119">
        <v>50000</v>
      </c>
      <c r="H188" s="119">
        <v>50000</v>
      </c>
    </row>
    <row r="189" spans="1:8" ht="29.85" customHeight="1">
      <c r="A189" s="117" t="s">
        <v>46</v>
      </c>
      <c r="B189" s="117" t="s">
        <v>531</v>
      </c>
      <c r="C189" s="117" t="s">
        <v>407</v>
      </c>
      <c r="D189" s="117" t="s">
        <v>708</v>
      </c>
      <c r="E189" s="115" t="s">
        <v>405</v>
      </c>
      <c r="F189" s="118">
        <v>2</v>
      </c>
      <c r="G189" s="119">
        <v>1000</v>
      </c>
      <c r="H189" s="119">
        <v>2000</v>
      </c>
    </row>
    <row r="190" spans="1:8" ht="29.85" customHeight="1">
      <c r="A190" s="117" t="s">
        <v>46</v>
      </c>
      <c r="B190" s="117" t="s">
        <v>531</v>
      </c>
      <c r="C190" s="117" t="s">
        <v>407</v>
      </c>
      <c r="D190" s="117" t="s">
        <v>709</v>
      </c>
      <c r="E190" s="115" t="s">
        <v>370</v>
      </c>
      <c r="F190" s="118">
        <v>2</v>
      </c>
      <c r="G190" s="119">
        <v>30000</v>
      </c>
      <c r="H190" s="119">
        <v>60000</v>
      </c>
    </row>
    <row r="191" spans="1:8" ht="29.85" customHeight="1">
      <c r="A191" s="117" t="s">
        <v>46</v>
      </c>
      <c r="B191" s="117" t="s">
        <v>531</v>
      </c>
      <c r="C191" s="117" t="s">
        <v>459</v>
      </c>
      <c r="D191" s="117" t="s">
        <v>710</v>
      </c>
      <c r="E191" s="115" t="s">
        <v>405</v>
      </c>
      <c r="F191" s="118">
        <v>2</v>
      </c>
      <c r="G191" s="119">
        <v>6000</v>
      </c>
      <c r="H191" s="119">
        <v>12000</v>
      </c>
    </row>
    <row r="192" spans="1:8" ht="29.85" customHeight="1">
      <c r="A192" s="117" t="s">
        <v>46</v>
      </c>
      <c r="B192" s="117" t="s">
        <v>531</v>
      </c>
      <c r="C192" s="117" t="s">
        <v>459</v>
      </c>
      <c r="D192" s="117" t="s">
        <v>711</v>
      </c>
      <c r="E192" s="115" t="s">
        <v>405</v>
      </c>
      <c r="F192" s="118">
        <v>1</v>
      </c>
      <c r="G192" s="119">
        <v>5000</v>
      </c>
      <c r="H192" s="119">
        <v>5000</v>
      </c>
    </row>
    <row r="193" spans="1:8" ht="29.85" customHeight="1">
      <c r="A193" s="117" t="s">
        <v>46</v>
      </c>
      <c r="B193" s="117" t="s">
        <v>531</v>
      </c>
      <c r="C193" s="117" t="s">
        <v>459</v>
      </c>
      <c r="D193" s="117" t="s">
        <v>712</v>
      </c>
      <c r="E193" s="115" t="s">
        <v>405</v>
      </c>
      <c r="F193" s="118">
        <v>1</v>
      </c>
      <c r="G193" s="119">
        <v>250000</v>
      </c>
      <c r="H193" s="119">
        <v>250000</v>
      </c>
    </row>
    <row r="194" spans="1:8" ht="29.85" customHeight="1">
      <c r="A194" s="117" t="s">
        <v>46</v>
      </c>
      <c r="B194" s="117" t="s">
        <v>531</v>
      </c>
      <c r="C194" s="117" t="s">
        <v>459</v>
      </c>
      <c r="D194" s="117" t="s">
        <v>713</v>
      </c>
      <c r="E194" s="115" t="s">
        <v>405</v>
      </c>
      <c r="F194" s="118">
        <v>4</v>
      </c>
      <c r="G194" s="119">
        <v>6000</v>
      </c>
      <c r="H194" s="119">
        <v>24000</v>
      </c>
    </row>
    <row r="195" spans="1:8" ht="29.85" customHeight="1">
      <c r="A195" s="117" t="s">
        <v>46</v>
      </c>
      <c r="B195" s="117" t="s">
        <v>531</v>
      </c>
      <c r="C195" s="117" t="s">
        <v>459</v>
      </c>
      <c r="D195" s="117" t="s">
        <v>713</v>
      </c>
      <c r="E195" s="115" t="s">
        <v>405</v>
      </c>
      <c r="F195" s="118">
        <v>1</v>
      </c>
      <c r="G195" s="119">
        <v>15000</v>
      </c>
      <c r="H195" s="119">
        <v>15000</v>
      </c>
    </row>
    <row r="196" spans="1:8" ht="29.85" customHeight="1">
      <c r="A196" s="117" t="s">
        <v>46</v>
      </c>
      <c r="B196" s="117" t="s">
        <v>531</v>
      </c>
      <c r="C196" s="117" t="s">
        <v>459</v>
      </c>
      <c r="D196" s="117" t="s">
        <v>714</v>
      </c>
      <c r="E196" s="115" t="s">
        <v>405</v>
      </c>
      <c r="F196" s="118">
        <v>1</v>
      </c>
      <c r="G196" s="119">
        <v>150000</v>
      </c>
      <c r="H196" s="119">
        <v>150000</v>
      </c>
    </row>
    <row r="197" spans="1:8" ht="29.85" customHeight="1">
      <c r="A197" s="117" t="s">
        <v>46</v>
      </c>
      <c r="B197" s="117" t="s">
        <v>531</v>
      </c>
      <c r="C197" s="117" t="s">
        <v>459</v>
      </c>
      <c r="D197" s="117" t="s">
        <v>715</v>
      </c>
      <c r="E197" s="115" t="s">
        <v>370</v>
      </c>
      <c r="F197" s="118">
        <v>1</v>
      </c>
      <c r="G197" s="119">
        <v>250000</v>
      </c>
      <c r="H197" s="119">
        <v>250000</v>
      </c>
    </row>
    <row r="198" spans="1:8" ht="29.85" customHeight="1">
      <c r="A198" s="117" t="s">
        <v>46</v>
      </c>
      <c r="B198" s="117" t="s">
        <v>531</v>
      </c>
      <c r="C198" s="117" t="s">
        <v>459</v>
      </c>
      <c r="D198" s="117" t="s">
        <v>716</v>
      </c>
      <c r="E198" s="115" t="s">
        <v>370</v>
      </c>
      <c r="F198" s="118">
        <v>1</v>
      </c>
      <c r="G198" s="119">
        <v>250000</v>
      </c>
      <c r="H198" s="119">
        <v>250000</v>
      </c>
    </row>
    <row r="199" spans="1:8" ht="29.85" customHeight="1">
      <c r="A199" s="117" t="s">
        <v>46</v>
      </c>
      <c r="B199" s="117" t="s">
        <v>531</v>
      </c>
      <c r="C199" s="117" t="s">
        <v>459</v>
      </c>
      <c r="D199" s="117" t="s">
        <v>717</v>
      </c>
      <c r="E199" s="115" t="s">
        <v>405</v>
      </c>
      <c r="F199" s="118">
        <v>1</v>
      </c>
      <c r="G199" s="119">
        <v>80000</v>
      </c>
      <c r="H199" s="119">
        <v>80000</v>
      </c>
    </row>
    <row r="200" spans="1:8" ht="29.85" customHeight="1">
      <c r="A200" s="117" t="s">
        <v>46</v>
      </c>
      <c r="B200" s="117" t="s">
        <v>531</v>
      </c>
      <c r="C200" s="117" t="s">
        <v>473</v>
      </c>
      <c r="D200" s="117" t="s">
        <v>718</v>
      </c>
      <c r="E200" s="115" t="s">
        <v>405</v>
      </c>
      <c r="F200" s="118">
        <v>2</v>
      </c>
      <c r="G200" s="119">
        <v>80000</v>
      </c>
      <c r="H200" s="119">
        <v>160000</v>
      </c>
    </row>
    <row r="201" spans="1:8" ht="29.85" customHeight="1">
      <c r="A201" s="117" t="s">
        <v>46</v>
      </c>
      <c r="B201" s="117" t="s">
        <v>531</v>
      </c>
      <c r="C201" s="117" t="s">
        <v>473</v>
      </c>
      <c r="D201" s="117" t="s">
        <v>719</v>
      </c>
      <c r="E201" s="115" t="s">
        <v>405</v>
      </c>
      <c r="F201" s="118">
        <v>1</v>
      </c>
      <c r="G201" s="119">
        <v>100000</v>
      </c>
      <c r="H201" s="119">
        <v>100000</v>
      </c>
    </row>
    <row r="202" spans="1:8" ht="29.85" customHeight="1">
      <c r="A202" s="117" t="s">
        <v>46</v>
      </c>
      <c r="B202" s="117" t="s">
        <v>531</v>
      </c>
      <c r="C202" s="117" t="s">
        <v>473</v>
      </c>
      <c r="D202" s="117" t="s">
        <v>720</v>
      </c>
      <c r="E202" s="115" t="s">
        <v>370</v>
      </c>
      <c r="F202" s="118">
        <v>1</v>
      </c>
      <c r="G202" s="119">
        <v>5000</v>
      </c>
      <c r="H202" s="119">
        <v>5000</v>
      </c>
    </row>
    <row r="203" spans="1:8" ht="29.85" customHeight="1">
      <c r="A203" s="117" t="s">
        <v>46</v>
      </c>
      <c r="B203" s="117" t="s">
        <v>531</v>
      </c>
      <c r="C203" s="117" t="s">
        <v>473</v>
      </c>
      <c r="D203" s="117" t="s">
        <v>721</v>
      </c>
      <c r="E203" s="115" t="s">
        <v>405</v>
      </c>
      <c r="F203" s="118">
        <v>1</v>
      </c>
      <c r="G203" s="119">
        <v>20000</v>
      </c>
      <c r="H203" s="119">
        <v>20000</v>
      </c>
    </row>
    <row r="204" spans="1:8" ht="29.85" customHeight="1">
      <c r="A204" s="117" t="s">
        <v>46</v>
      </c>
      <c r="B204" s="117" t="s">
        <v>531</v>
      </c>
      <c r="C204" s="117" t="s">
        <v>473</v>
      </c>
      <c r="D204" s="117" t="s">
        <v>722</v>
      </c>
      <c r="E204" s="115" t="s">
        <v>405</v>
      </c>
      <c r="F204" s="118">
        <v>1</v>
      </c>
      <c r="G204" s="119">
        <v>70000</v>
      </c>
      <c r="H204" s="119">
        <v>70000</v>
      </c>
    </row>
    <row r="205" spans="1:8" ht="29.85" customHeight="1">
      <c r="A205" s="117" t="s">
        <v>46</v>
      </c>
      <c r="B205" s="117" t="s">
        <v>531</v>
      </c>
      <c r="C205" s="117" t="s">
        <v>473</v>
      </c>
      <c r="D205" s="117" t="s">
        <v>723</v>
      </c>
      <c r="E205" s="115" t="s">
        <v>410</v>
      </c>
      <c r="F205" s="118">
        <v>4</v>
      </c>
      <c r="G205" s="119">
        <v>37500</v>
      </c>
      <c r="H205" s="119">
        <v>150000</v>
      </c>
    </row>
    <row r="206" spans="1:8" ht="29.85" customHeight="1">
      <c r="A206" s="117" t="s">
        <v>46</v>
      </c>
      <c r="B206" s="117" t="s">
        <v>531</v>
      </c>
      <c r="C206" s="117" t="s">
        <v>473</v>
      </c>
      <c r="D206" s="117" t="s">
        <v>724</v>
      </c>
      <c r="E206" s="115" t="s">
        <v>405</v>
      </c>
      <c r="F206" s="118">
        <v>1</v>
      </c>
      <c r="G206" s="119">
        <v>10000</v>
      </c>
      <c r="H206" s="119">
        <v>10000</v>
      </c>
    </row>
    <row r="207" spans="1:8" ht="29.85" customHeight="1">
      <c r="A207" s="117" t="s">
        <v>46</v>
      </c>
      <c r="B207" s="117" t="s">
        <v>531</v>
      </c>
      <c r="C207" s="117" t="s">
        <v>473</v>
      </c>
      <c r="D207" s="117" t="s">
        <v>725</v>
      </c>
      <c r="E207" s="115" t="s">
        <v>405</v>
      </c>
      <c r="F207" s="118">
        <v>8</v>
      </c>
      <c r="G207" s="119">
        <v>7000</v>
      </c>
      <c r="H207" s="119">
        <v>56000</v>
      </c>
    </row>
    <row r="208" spans="1:8" ht="29.85" customHeight="1">
      <c r="A208" s="117" t="s">
        <v>46</v>
      </c>
      <c r="B208" s="117" t="s">
        <v>531</v>
      </c>
      <c r="C208" s="117" t="s">
        <v>473</v>
      </c>
      <c r="D208" s="117" t="s">
        <v>726</v>
      </c>
      <c r="E208" s="115" t="s">
        <v>405</v>
      </c>
      <c r="F208" s="118">
        <v>6</v>
      </c>
      <c r="G208" s="119">
        <v>40000</v>
      </c>
      <c r="H208" s="119">
        <v>240000</v>
      </c>
    </row>
    <row r="209" spans="1:8" ht="29.85" customHeight="1">
      <c r="A209" s="117" t="s">
        <v>46</v>
      </c>
      <c r="B209" s="117" t="s">
        <v>531</v>
      </c>
      <c r="C209" s="117" t="s">
        <v>473</v>
      </c>
      <c r="D209" s="117" t="s">
        <v>727</v>
      </c>
      <c r="E209" s="115" t="s">
        <v>405</v>
      </c>
      <c r="F209" s="118">
        <v>1</v>
      </c>
      <c r="G209" s="119">
        <v>9000</v>
      </c>
      <c r="H209" s="119">
        <v>9000</v>
      </c>
    </row>
    <row r="210" spans="1:8" ht="29.85" customHeight="1">
      <c r="A210" s="117" t="s">
        <v>46</v>
      </c>
      <c r="B210" s="117" t="s">
        <v>531</v>
      </c>
      <c r="C210" s="117" t="s">
        <v>427</v>
      </c>
      <c r="D210" s="117" t="s">
        <v>728</v>
      </c>
      <c r="E210" s="115" t="s">
        <v>370</v>
      </c>
      <c r="F210" s="118">
        <v>7</v>
      </c>
      <c r="G210" s="119">
        <v>50000</v>
      </c>
      <c r="H210" s="119">
        <v>350000</v>
      </c>
    </row>
    <row r="211" spans="1:8" ht="29.85" customHeight="1">
      <c r="A211" s="117" t="s">
        <v>46</v>
      </c>
      <c r="B211" s="117" t="s">
        <v>531</v>
      </c>
      <c r="C211" s="117" t="s">
        <v>427</v>
      </c>
      <c r="D211" s="117" t="s">
        <v>728</v>
      </c>
      <c r="E211" s="115" t="s">
        <v>405</v>
      </c>
      <c r="F211" s="118">
        <v>15</v>
      </c>
      <c r="G211" s="119">
        <v>60000</v>
      </c>
      <c r="H211" s="119">
        <v>900000</v>
      </c>
    </row>
    <row r="212" spans="1:8" ht="29.85" customHeight="1">
      <c r="A212" s="117" t="s">
        <v>46</v>
      </c>
      <c r="B212" s="117" t="s">
        <v>531</v>
      </c>
      <c r="C212" s="117" t="s">
        <v>427</v>
      </c>
      <c r="D212" s="117" t="s">
        <v>729</v>
      </c>
      <c r="E212" s="115" t="s">
        <v>550</v>
      </c>
      <c r="F212" s="118">
        <v>2</v>
      </c>
      <c r="G212" s="119">
        <v>100000</v>
      </c>
      <c r="H212" s="119">
        <v>200000</v>
      </c>
    </row>
    <row r="213" spans="1:8" ht="29.85" customHeight="1">
      <c r="A213" s="117" t="s">
        <v>46</v>
      </c>
      <c r="B213" s="117" t="s">
        <v>531</v>
      </c>
      <c r="C213" s="117" t="s">
        <v>427</v>
      </c>
      <c r="D213" s="117" t="s">
        <v>730</v>
      </c>
      <c r="E213" s="115" t="s">
        <v>370</v>
      </c>
      <c r="F213" s="118">
        <v>1</v>
      </c>
      <c r="G213" s="119">
        <v>10000</v>
      </c>
      <c r="H213" s="119">
        <v>10000</v>
      </c>
    </row>
    <row r="214" spans="1:8" ht="29.85" customHeight="1">
      <c r="A214" s="117" t="s">
        <v>46</v>
      </c>
      <c r="B214" s="117" t="s">
        <v>531</v>
      </c>
      <c r="C214" s="117" t="s">
        <v>441</v>
      </c>
      <c r="D214" s="117" t="s">
        <v>731</v>
      </c>
      <c r="E214" s="115" t="s">
        <v>405</v>
      </c>
      <c r="F214" s="118">
        <v>1</v>
      </c>
      <c r="G214" s="119">
        <v>18000</v>
      </c>
      <c r="H214" s="119">
        <v>18000</v>
      </c>
    </row>
    <row r="215" spans="1:8" ht="29.85" customHeight="1">
      <c r="A215" s="117" t="s">
        <v>46</v>
      </c>
      <c r="B215" s="117" t="s">
        <v>531</v>
      </c>
      <c r="C215" s="117" t="s">
        <v>441</v>
      </c>
      <c r="D215" s="117" t="s">
        <v>732</v>
      </c>
      <c r="E215" s="115" t="s">
        <v>370</v>
      </c>
      <c r="F215" s="118">
        <v>5</v>
      </c>
      <c r="G215" s="119">
        <v>7000</v>
      </c>
      <c r="H215" s="119">
        <v>35000</v>
      </c>
    </row>
    <row r="216" spans="1:8" ht="29.85" customHeight="1">
      <c r="A216" s="117" t="s">
        <v>46</v>
      </c>
      <c r="B216" s="117" t="s">
        <v>531</v>
      </c>
      <c r="C216" s="117" t="s">
        <v>441</v>
      </c>
      <c r="D216" s="117" t="s">
        <v>733</v>
      </c>
      <c r="E216" s="115" t="s">
        <v>410</v>
      </c>
      <c r="F216" s="118">
        <v>1</v>
      </c>
      <c r="G216" s="119">
        <v>360000</v>
      </c>
      <c r="H216" s="119">
        <v>360000</v>
      </c>
    </row>
    <row r="217" spans="1:8" ht="29.85" customHeight="1">
      <c r="A217" s="117" t="s">
        <v>46</v>
      </c>
      <c r="B217" s="117" t="s">
        <v>531</v>
      </c>
      <c r="C217" s="117" t="s">
        <v>441</v>
      </c>
      <c r="D217" s="117" t="s">
        <v>734</v>
      </c>
      <c r="E217" s="115" t="s">
        <v>405</v>
      </c>
      <c r="F217" s="118">
        <v>1</v>
      </c>
      <c r="G217" s="119">
        <v>600000</v>
      </c>
      <c r="H217" s="119">
        <v>600000</v>
      </c>
    </row>
    <row r="218" spans="1:8" ht="29.85" customHeight="1">
      <c r="A218" s="117" t="s">
        <v>46</v>
      </c>
      <c r="B218" s="117" t="s">
        <v>531</v>
      </c>
      <c r="C218" s="117" t="s">
        <v>441</v>
      </c>
      <c r="D218" s="117" t="s">
        <v>735</v>
      </c>
      <c r="E218" s="115" t="s">
        <v>370</v>
      </c>
      <c r="F218" s="118">
        <v>1</v>
      </c>
      <c r="G218" s="119">
        <v>100000</v>
      </c>
      <c r="H218" s="119">
        <v>100000</v>
      </c>
    </row>
    <row r="219" spans="1:8" ht="29.85" customHeight="1">
      <c r="A219" s="117" t="s">
        <v>46</v>
      </c>
      <c r="B219" s="117" t="s">
        <v>531</v>
      </c>
      <c r="C219" s="117" t="s">
        <v>441</v>
      </c>
      <c r="D219" s="117" t="s">
        <v>736</v>
      </c>
      <c r="E219" s="115" t="s">
        <v>405</v>
      </c>
      <c r="F219" s="118">
        <v>1</v>
      </c>
      <c r="G219" s="119">
        <v>1710000</v>
      </c>
      <c r="H219" s="119">
        <v>1710000</v>
      </c>
    </row>
    <row r="220" spans="1:8" ht="29.85" customHeight="1">
      <c r="A220" s="117" t="s">
        <v>46</v>
      </c>
      <c r="B220" s="117" t="s">
        <v>531</v>
      </c>
      <c r="C220" s="117" t="s">
        <v>441</v>
      </c>
      <c r="D220" s="117" t="s">
        <v>737</v>
      </c>
      <c r="E220" s="115" t="s">
        <v>738</v>
      </c>
      <c r="F220" s="118">
        <v>3</v>
      </c>
      <c r="G220" s="119">
        <v>60000</v>
      </c>
      <c r="H220" s="119">
        <v>180000</v>
      </c>
    </row>
    <row r="221" spans="1:8" ht="29.85" customHeight="1">
      <c r="A221" s="117" t="s">
        <v>46</v>
      </c>
      <c r="B221" s="117" t="s">
        <v>531</v>
      </c>
      <c r="C221" s="117" t="s">
        <v>441</v>
      </c>
      <c r="D221" s="117" t="s">
        <v>739</v>
      </c>
      <c r="E221" s="115" t="s">
        <v>370</v>
      </c>
      <c r="F221" s="118">
        <v>4</v>
      </c>
      <c r="G221" s="119">
        <v>25000</v>
      </c>
      <c r="H221" s="119">
        <v>100000</v>
      </c>
    </row>
    <row r="222" spans="1:8" ht="29.85" customHeight="1">
      <c r="A222" s="117" t="s">
        <v>46</v>
      </c>
      <c r="B222" s="117" t="s">
        <v>531</v>
      </c>
      <c r="C222" s="117" t="s">
        <v>441</v>
      </c>
      <c r="D222" s="117" t="s">
        <v>740</v>
      </c>
      <c r="E222" s="115" t="s">
        <v>405</v>
      </c>
      <c r="F222" s="118">
        <v>1</v>
      </c>
      <c r="G222" s="119">
        <v>30000</v>
      </c>
      <c r="H222" s="119">
        <v>30000</v>
      </c>
    </row>
    <row r="223" spans="1:8" ht="29.85" customHeight="1">
      <c r="A223" s="117" t="s">
        <v>46</v>
      </c>
      <c r="B223" s="117" t="s">
        <v>531</v>
      </c>
      <c r="C223" s="117" t="s">
        <v>441</v>
      </c>
      <c r="D223" s="117" t="s">
        <v>741</v>
      </c>
      <c r="E223" s="115" t="s">
        <v>370</v>
      </c>
      <c r="F223" s="118">
        <v>5</v>
      </c>
      <c r="G223" s="119">
        <v>10000</v>
      </c>
      <c r="H223" s="119">
        <v>50000</v>
      </c>
    </row>
    <row r="224" spans="1:8" ht="29.85" customHeight="1">
      <c r="A224" s="117" t="s">
        <v>46</v>
      </c>
      <c r="B224" s="117" t="s">
        <v>531</v>
      </c>
      <c r="C224" s="117" t="s">
        <v>441</v>
      </c>
      <c r="D224" s="117" t="s">
        <v>742</v>
      </c>
      <c r="E224" s="115" t="s">
        <v>410</v>
      </c>
      <c r="F224" s="118">
        <v>5</v>
      </c>
      <c r="G224" s="119">
        <v>18000</v>
      </c>
      <c r="H224" s="119">
        <v>90000</v>
      </c>
    </row>
    <row r="225" spans="1:8" ht="29.85" customHeight="1">
      <c r="A225" s="117" t="s">
        <v>46</v>
      </c>
      <c r="B225" s="117" t="s">
        <v>531</v>
      </c>
      <c r="C225" s="117" t="s">
        <v>441</v>
      </c>
      <c r="D225" s="117" t="s">
        <v>743</v>
      </c>
      <c r="E225" s="115" t="s">
        <v>405</v>
      </c>
      <c r="F225" s="118">
        <v>1</v>
      </c>
      <c r="G225" s="119">
        <v>6000</v>
      </c>
      <c r="H225" s="119">
        <v>6000</v>
      </c>
    </row>
    <row r="226" spans="1:8" ht="29.85" customHeight="1">
      <c r="A226" s="117" t="s">
        <v>46</v>
      </c>
      <c r="B226" s="117" t="s">
        <v>531</v>
      </c>
      <c r="C226" s="117" t="s">
        <v>441</v>
      </c>
      <c r="D226" s="117" t="s">
        <v>744</v>
      </c>
      <c r="E226" s="115" t="s">
        <v>405</v>
      </c>
      <c r="F226" s="118">
        <v>1</v>
      </c>
      <c r="G226" s="119">
        <v>5000</v>
      </c>
      <c r="H226" s="119">
        <v>5000</v>
      </c>
    </row>
    <row r="227" spans="1:8" ht="29.85" customHeight="1">
      <c r="A227" s="117" t="s">
        <v>46</v>
      </c>
      <c r="B227" s="117" t="s">
        <v>531</v>
      </c>
      <c r="C227" s="117" t="s">
        <v>441</v>
      </c>
      <c r="D227" s="117" t="s">
        <v>745</v>
      </c>
      <c r="E227" s="115" t="s">
        <v>405</v>
      </c>
      <c r="F227" s="118">
        <v>1</v>
      </c>
      <c r="G227" s="119">
        <v>30000</v>
      </c>
      <c r="H227" s="119">
        <v>30000</v>
      </c>
    </row>
    <row r="228" spans="1:8" ht="29.85" customHeight="1">
      <c r="A228" s="117" t="s">
        <v>46</v>
      </c>
      <c r="B228" s="117" t="s">
        <v>531</v>
      </c>
      <c r="C228" s="117" t="s">
        <v>746</v>
      </c>
      <c r="D228" s="117" t="s">
        <v>747</v>
      </c>
      <c r="E228" s="115" t="s">
        <v>370</v>
      </c>
      <c r="F228" s="118">
        <v>30</v>
      </c>
      <c r="G228" s="119">
        <v>3350</v>
      </c>
      <c r="H228" s="119">
        <v>100500</v>
      </c>
    </row>
    <row r="229" spans="1:8" ht="29.85" customHeight="1">
      <c r="A229" s="117" t="s">
        <v>46</v>
      </c>
      <c r="B229" s="117" t="s">
        <v>748</v>
      </c>
      <c r="C229" s="117" t="s">
        <v>749</v>
      </c>
      <c r="D229" s="117" t="s">
        <v>750</v>
      </c>
      <c r="E229" s="115" t="s">
        <v>410</v>
      </c>
      <c r="F229" s="118">
        <v>1</v>
      </c>
      <c r="G229" s="119">
        <v>4000</v>
      </c>
      <c r="H229" s="119">
        <v>4000</v>
      </c>
    </row>
    <row r="230" spans="1:8" ht="29.85" customHeight="1">
      <c r="A230" s="117" t="s">
        <v>46</v>
      </c>
      <c r="B230" s="117" t="s">
        <v>748</v>
      </c>
      <c r="C230" s="117" t="s">
        <v>749</v>
      </c>
      <c r="D230" s="117" t="s">
        <v>751</v>
      </c>
      <c r="E230" s="115" t="s">
        <v>410</v>
      </c>
      <c r="F230" s="118">
        <v>1</v>
      </c>
      <c r="G230" s="119">
        <v>1800000</v>
      </c>
      <c r="H230" s="119">
        <v>1800000</v>
      </c>
    </row>
    <row r="231" spans="1:8" ht="29.85" customHeight="1">
      <c r="A231" s="117" t="s">
        <v>46</v>
      </c>
      <c r="B231" s="117" t="s">
        <v>748</v>
      </c>
      <c r="C231" s="117" t="s">
        <v>749</v>
      </c>
      <c r="D231" s="117" t="s">
        <v>752</v>
      </c>
      <c r="E231" s="115" t="s">
        <v>410</v>
      </c>
      <c r="F231" s="118">
        <v>1</v>
      </c>
      <c r="G231" s="119">
        <v>150000</v>
      </c>
      <c r="H231" s="119">
        <v>150000</v>
      </c>
    </row>
    <row r="232" spans="1:8" ht="29.85" customHeight="1">
      <c r="A232" s="117" t="s">
        <v>46</v>
      </c>
      <c r="B232" s="117" t="s">
        <v>748</v>
      </c>
      <c r="C232" s="117" t="s">
        <v>749</v>
      </c>
      <c r="D232" s="117" t="s">
        <v>753</v>
      </c>
      <c r="E232" s="115" t="s">
        <v>410</v>
      </c>
      <c r="F232" s="118">
        <v>1</v>
      </c>
      <c r="G232" s="119">
        <v>200000</v>
      </c>
      <c r="H232" s="119">
        <v>200000</v>
      </c>
    </row>
    <row r="233" spans="1:8" ht="29.85" customHeight="1">
      <c r="A233" s="117" t="s">
        <v>46</v>
      </c>
      <c r="B233" s="117" t="s">
        <v>748</v>
      </c>
      <c r="C233" s="117" t="s">
        <v>749</v>
      </c>
      <c r="D233" s="117" t="s">
        <v>754</v>
      </c>
      <c r="E233" s="115" t="s">
        <v>410</v>
      </c>
      <c r="F233" s="118">
        <v>1</v>
      </c>
      <c r="G233" s="119">
        <v>20000</v>
      </c>
      <c r="H233" s="119">
        <v>20000</v>
      </c>
    </row>
    <row r="234" spans="1:8" ht="29.85" customHeight="1">
      <c r="A234" s="117" t="s">
        <v>46</v>
      </c>
      <c r="B234" s="117" t="s">
        <v>748</v>
      </c>
      <c r="C234" s="117" t="s">
        <v>749</v>
      </c>
      <c r="D234" s="117" t="s">
        <v>755</v>
      </c>
      <c r="E234" s="115" t="s">
        <v>410</v>
      </c>
      <c r="F234" s="118">
        <v>1</v>
      </c>
      <c r="G234" s="119">
        <v>150000</v>
      </c>
      <c r="H234" s="119">
        <v>150000</v>
      </c>
    </row>
    <row r="235" spans="1:8" ht="29.85" customHeight="1">
      <c r="A235" s="117" t="s">
        <v>46</v>
      </c>
      <c r="B235" s="117" t="s">
        <v>748</v>
      </c>
      <c r="C235" s="117" t="s">
        <v>749</v>
      </c>
      <c r="D235" s="117" t="s">
        <v>756</v>
      </c>
      <c r="E235" s="115" t="s">
        <v>410</v>
      </c>
      <c r="F235" s="118">
        <v>1</v>
      </c>
      <c r="G235" s="119">
        <v>15000</v>
      </c>
      <c r="H235" s="119">
        <v>15000</v>
      </c>
    </row>
    <row r="236" spans="1:8" ht="29.85" customHeight="1">
      <c r="A236" s="117" t="s">
        <v>46</v>
      </c>
      <c r="B236" s="117" t="s">
        <v>748</v>
      </c>
      <c r="C236" s="117" t="s">
        <v>749</v>
      </c>
      <c r="D236" s="117" t="s">
        <v>757</v>
      </c>
      <c r="E236" s="115" t="s">
        <v>410</v>
      </c>
      <c r="F236" s="118">
        <v>1</v>
      </c>
      <c r="G236" s="119">
        <v>420000</v>
      </c>
      <c r="H236" s="119">
        <v>420000</v>
      </c>
    </row>
    <row r="237" spans="1:8" ht="29.85" customHeight="1">
      <c r="A237" s="117" t="s">
        <v>46</v>
      </c>
      <c r="B237" s="117" t="s">
        <v>748</v>
      </c>
      <c r="C237" s="117" t="s">
        <v>749</v>
      </c>
      <c r="D237" s="117" t="s">
        <v>758</v>
      </c>
      <c r="E237" s="115" t="s">
        <v>410</v>
      </c>
      <c r="F237" s="118">
        <v>1</v>
      </c>
      <c r="G237" s="119">
        <v>300000</v>
      </c>
      <c r="H237" s="119">
        <v>300000</v>
      </c>
    </row>
    <row r="238" spans="1:8" ht="29.85" customHeight="1">
      <c r="A238" s="117" t="s">
        <v>46</v>
      </c>
      <c r="B238" s="117" t="s">
        <v>748</v>
      </c>
      <c r="C238" s="117" t="s">
        <v>749</v>
      </c>
      <c r="D238" s="117" t="s">
        <v>759</v>
      </c>
      <c r="E238" s="115" t="s">
        <v>410</v>
      </c>
      <c r="F238" s="118">
        <v>1</v>
      </c>
      <c r="G238" s="119">
        <v>700000</v>
      </c>
      <c r="H238" s="119">
        <v>700000</v>
      </c>
    </row>
    <row r="239" spans="1:8" ht="29.85" customHeight="1">
      <c r="A239" s="117" t="s">
        <v>46</v>
      </c>
      <c r="B239" s="117" t="s">
        <v>748</v>
      </c>
      <c r="C239" s="117" t="s">
        <v>749</v>
      </c>
      <c r="D239" s="117" t="s">
        <v>760</v>
      </c>
      <c r="E239" s="115" t="s">
        <v>410</v>
      </c>
      <c r="F239" s="118">
        <v>1</v>
      </c>
      <c r="G239" s="119">
        <v>700000</v>
      </c>
      <c r="H239" s="119">
        <v>700000</v>
      </c>
    </row>
    <row r="240" spans="1:8" ht="29.85" customHeight="1">
      <c r="A240" s="117" t="s">
        <v>46</v>
      </c>
      <c r="B240" s="117" t="s">
        <v>748</v>
      </c>
      <c r="C240" s="117" t="s">
        <v>749</v>
      </c>
      <c r="D240" s="117" t="s">
        <v>761</v>
      </c>
      <c r="E240" s="115" t="s">
        <v>410</v>
      </c>
      <c r="F240" s="118">
        <v>1</v>
      </c>
      <c r="G240" s="119">
        <v>30000</v>
      </c>
      <c r="H240" s="119">
        <v>30000</v>
      </c>
    </row>
    <row r="241" spans="1:8" ht="29.85" customHeight="1">
      <c r="A241" s="117" t="s">
        <v>46</v>
      </c>
      <c r="B241" s="117" t="s">
        <v>748</v>
      </c>
      <c r="C241" s="117" t="s">
        <v>749</v>
      </c>
      <c r="D241" s="117" t="s">
        <v>762</v>
      </c>
      <c r="E241" s="115" t="s">
        <v>410</v>
      </c>
      <c r="F241" s="118">
        <v>1</v>
      </c>
      <c r="G241" s="119">
        <v>80000</v>
      </c>
      <c r="H241" s="119">
        <v>80000</v>
      </c>
    </row>
    <row r="242" spans="1:8" ht="29.85" customHeight="1">
      <c r="A242" s="117" t="s">
        <v>46</v>
      </c>
      <c r="B242" s="117" t="s">
        <v>748</v>
      </c>
      <c r="C242" s="117" t="s">
        <v>749</v>
      </c>
      <c r="D242" s="117" t="s">
        <v>763</v>
      </c>
      <c r="E242" s="115" t="s">
        <v>410</v>
      </c>
      <c r="F242" s="118">
        <v>1</v>
      </c>
      <c r="G242" s="119">
        <v>700000</v>
      </c>
      <c r="H242" s="119">
        <v>700000</v>
      </c>
    </row>
    <row r="243" spans="1:8" ht="29.85" customHeight="1">
      <c r="A243" s="117" t="s">
        <v>46</v>
      </c>
      <c r="B243" s="117" t="s">
        <v>748</v>
      </c>
      <c r="C243" s="117" t="s">
        <v>749</v>
      </c>
      <c r="D243" s="117" t="s">
        <v>764</v>
      </c>
      <c r="E243" s="115" t="s">
        <v>410</v>
      </c>
      <c r="F243" s="118">
        <v>5</v>
      </c>
      <c r="G243" s="119">
        <v>30000</v>
      </c>
      <c r="H243" s="119">
        <v>150000</v>
      </c>
    </row>
    <row r="244" spans="1:8" ht="29.85" customHeight="1">
      <c r="A244" s="117" t="s">
        <v>46</v>
      </c>
      <c r="B244" s="117" t="s">
        <v>748</v>
      </c>
      <c r="C244" s="117" t="s">
        <v>749</v>
      </c>
      <c r="D244" s="117" t="s">
        <v>765</v>
      </c>
      <c r="E244" s="115" t="s">
        <v>410</v>
      </c>
      <c r="F244" s="118">
        <v>1</v>
      </c>
      <c r="G244" s="119">
        <v>200000</v>
      </c>
      <c r="H244" s="119">
        <v>200000</v>
      </c>
    </row>
    <row r="245" spans="1:8" ht="29.85" customHeight="1">
      <c r="A245" s="117" t="s">
        <v>46</v>
      </c>
      <c r="B245" s="117" t="s">
        <v>748</v>
      </c>
      <c r="C245" s="117" t="s">
        <v>749</v>
      </c>
      <c r="D245" s="117" t="s">
        <v>766</v>
      </c>
      <c r="E245" s="115" t="s">
        <v>410</v>
      </c>
      <c r="F245" s="118">
        <v>1</v>
      </c>
      <c r="G245" s="119">
        <v>600000</v>
      </c>
      <c r="H245" s="119">
        <v>600000</v>
      </c>
    </row>
    <row r="246" spans="1:8" ht="29.85" customHeight="1">
      <c r="A246" s="117" t="s">
        <v>46</v>
      </c>
      <c r="B246" s="117" t="s">
        <v>748</v>
      </c>
      <c r="C246" s="117" t="s">
        <v>749</v>
      </c>
      <c r="D246" s="117" t="s">
        <v>767</v>
      </c>
      <c r="E246" s="115" t="s">
        <v>410</v>
      </c>
      <c r="F246" s="118">
        <v>1</v>
      </c>
      <c r="G246" s="119">
        <v>500000</v>
      </c>
      <c r="H246" s="119">
        <v>500000</v>
      </c>
    </row>
    <row r="247" spans="1:8" ht="29.85" customHeight="1">
      <c r="A247" s="117" t="s">
        <v>46</v>
      </c>
      <c r="B247" s="117" t="s">
        <v>748</v>
      </c>
      <c r="C247" s="117" t="s">
        <v>749</v>
      </c>
      <c r="D247" s="117" t="s">
        <v>768</v>
      </c>
      <c r="E247" s="115" t="s">
        <v>410</v>
      </c>
      <c r="F247" s="118">
        <v>1</v>
      </c>
      <c r="G247" s="119">
        <v>300000</v>
      </c>
      <c r="H247" s="119">
        <v>300000</v>
      </c>
    </row>
    <row r="248" spans="1:8" ht="29.85" customHeight="1">
      <c r="A248" s="117" t="s">
        <v>46</v>
      </c>
      <c r="B248" s="117" t="s">
        <v>748</v>
      </c>
      <c r="C248" s="117" t="s">
        <v>749</v>
      </c>
      <c r="D248" s="117" t="s">
        <v>769</v>
      </c>
      <c r="E248" s="115" t="s">
        <v>410</v>
      </c>
      <c r="F248" s="118">
        <v>4</v>
      </c>
      <c r="G248" s="119">
        <v>2400</v>
      </c>
      <c r="H248" s="119">
        <v>9600</v>
      </c>
    </row>
    <row r="249" spans="1:8" ht="29.85" customHeight="1">
      <c r="A249" s="117" t="s">
        <v>46</v>
      </c>
      <c r="B249" s="117" t="s">
        <v>748</v>
      </c>
      <c r="C249" s="117" t="s">
        <v>749</v>
      </c>
      <c r="D249" s="117" t="s">
        <v>770</v>
      </c>
      <c r="E249" s="115" t="s">
        <v>410</v>
      </c>
      <c r="F249" s="118">
        <v>1</v>
      </c>
      <c r="G249" s="119">
        <v>600000</v>
      </c>
      <c r="H249" s="119">
        <v>600000</v>
      </c>
    </row>
    <row r="250" spans="1:8" ht="29.85" customHeight="1">
      <c r="A250" s="117" t="s">
        <v>46</v>
      </c>
      <c r="B250" s="117" t="s">
        <v>748</v>
      </c>
      <c r="C250" s="117" t="s">
        <v>749</v>
      </c>
      <c r="D250" s="117" t="s">
        <v>771</v>
      </c>
      <c r="E250" s="115" t="s">
        <v>410</v>
      </c>
      <c r="F250" s="118">
        <v>1</v>
      </c>
      <c r="G250" s="119">
        <v>1600000</v>
      </c>
      <c r="H250" s="119">
        <v>1600000</v>
      </c>
    </row>
    <row r="251" spans="1:8" ht="29.85" customHeight="1">
      <c r="A251" s="117" t="s">
        <v>46</v>
      </c>
      <c r="B251" s="117" t="s">
        <v>748</v>
      </c>
      <c r="C251" s="117" t="s">
        <v>749</v>
      </c>
      <c r="D251" s="117" t="s">
        <v>772</v>
      </c>
      <c r="E251" s="115" t="s">
        <v>410</v>
      </c>
      <c r="F251" s="118">
        <v>1</v>
      </c>
      <c r="G251" s="119">
        <v>150000</v>
      </c>
      <c r="H251" s="119">
        <v>150000</v>
      </c>
    </row>
    <row r="252" spans="1:8" ht="29.85" customHeight="1">
      <c r="A252" s="117" t="s">
        <v>46</v>
      </c>
      <c r="B252" s="117" t="s">
        <v>748</v>
      </c>
      <c r="C252" s="117" t="s">
        <v>749</v>
      </c>
      <c r="D252" s="117" t="s">
        <v>773</v>
      </c>
      <c r="E252" s="115" t="s">
        <v>410</v>
      </c>
      <c r="F252" s="118">
        <v>1</v>
      </c>
      <c r="G252" s="119">
        <v>2500000</v>
      </c>
      <c r="H252" s="119">
        <v>2500000</v>
      </c>
    </row>
    <row r="253" spans="1:8" ht="29.85" customHeight="1">
      <c r="A253" s="117" t="s">
        <v>46</v>
      </c>
      <c r="B253" s="117" t="s">
        <v>748</v>
      </c>
      <c r="C253" s="117" t="s">
        <v>749</v>
      </c>
      <c r="D253" s="117" t="s">
        <v>774</v>
      </c>
      <c r="E253" s="115" t="s">
        <v>410</v>
      </c>
      <c r="F253" s="118">
        <v>1</v>
      </c>
      <c r="G253" s="119">
        <v>100000</v>
      </c>
      <c r="H253" s="119">
        <v>100000</v>
      </c>
    </row>
    <row r="254" spans="1:8" ht="29.85" customHeight="1">
      <c r="A254" s="117" t="s">
        <v>46</v>
      </c>
      <c r="B254" s="117" t="s">
        <v>748</v>
      </c>
      <c r="C254" s="117" t="s">
        <v>749</v>
      </c>
      <c r="D254" s="117" t="s">
        <v>775</v>
      </c>
      <c r="E254" s="115" t="s">
        <v>410</v>
      </c>
      <c r="F254" s="118">
        <v>1</v>
      </c>
      <c r="G254" s="119">
        <v>80000</v>
      </c>
      <c r="H254" s="119">
        <v>80000</v>
      </c>
    </row>
    <row r="255" spans="1:8" ht="29.85" customHeight="1">
      <c r="A255" s="117" t="s">
        <v>46</v>
      </c>
      <c r="B255" s="117" t="s">
        <v>748</v>
      </c>
      <c r="C255" s="117" t="s">
        <v>749</v>
      </c>
      <c r="D255" s="117" t="s">
        <v>776</v>
      </c>
      <c r="E255" s="115" t="s">
        <v>410</v>
      </c>
      <c r="F255" s="118">
        <v>1</v>
      </c>
      <c r="G255" s="119">
        <v>700000</v>
      </c>
      <c r="H255" s="119">
        <v>700000</v>
      </c>
    </row>
    <row r="256" spans="1:8" ht="29.85" customHeight="1">
      <c r="A256" s="117" t="s">
        <v>46</v>
      </c>
      <c r="B256" s="117" t="s">
        <v>748</v>
      </c>
      <c r="C256" s="117" t="s">
        <v>777</v>
      </c>
      <c r="D256" s="117" t="s">
        <v>778</v>
      </c>
      <c r="E256" s="115" t="s">
        <v>384</v>
      </c>
      <c r="F256" s="118">
        <v>1</v>
      </c>
      <c r="G256" s="119">
        <v>2570000</v>
      </c>
      <c r="H256" s="119">
        <v>2570000</v>
      </c>
    </row>
    <row r="257" spans="1:8" ht="20.100000000000001" customHeight="1">
      <c r="A257" s="211" t="s">
        <v>31</v>
      </c>
      <c r="B257" s="211"/>
      <c r="C257" s="211"/>
      <c r="D257" s="211"/>
      <c r="E257" s="211"/>
      <c r="F257" s="118">
        <v>1569</v>
      </c>
      <c r="G257" s="119"/>
      <c r="H257" s="119">
        <v>86968600</v>
      </c>
    </row>
  </sheetData>
  <mergeCells count="8">
    <mergeCell ref="A257:E257"/>
    <mergeCell ref="A2:H2"/>
    <mergeCell ref="A4:A5"/>
    <mergeCell ref="B4:B5"/>
    <mergeCell ref="C4:C5"/>
    <mergeCell ref="D4:D5"/>
    <mergeCell ref="E4:E5"/>
    <mergeCell ref="F4:H4"/>
  </mergeCells>
  <phoneticPr fontId="2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K28"/>
  <sheetViews>
    <sheetView showZeros="0" workbookViewId="0">
      <selection activeCell="L17" sqref="L17"/>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spans="1:11" ht="13.5" customHeight="1">
      <c r="D1" s="80"/>
      <c r="E1" s="80"/>
      <c r="F1" s="80"/>
      <c r="G1" s="80"/>
      <c r="K1" s="32" t="s">
        <v>779</v>
      </c>
    </row>
    <row r="2" spans="1:11" ht="27.75" customHeight="1">
      <c r="A2" s="143" t="s">
        <v>780</v>
      </c>
      <c r="B2" s="143"/>
      <c r="C2" s="143"/>
      <c r="D2" s="143"/>
      <c r="E2" s="143"/>
      <c r="F2" s="143"/>
      <c r="G2" s="143"/>
      <c r="H2" s="143"/>
      <c r="I2" s="143"/>
      <c r="J2" s="143"/>
      <c r="K2" s="143"/>
    </row>
    <row r="3" spans="1:11" ht="13.5" customHeight="1">
      <c r="A3" s="176" t="str">
        <f>"单位名称："&amp;"云南大学附属医院"</f>
        <v>单位名称：云南大学附属医院</v>
      </c>
      <c r="B3" s="186"/>
      <c r="C3" s="186"/>
      <c r="D3" s="186"/>
      <c r="E3" s="186"/>
      <c r="F3" s="186"/>
      <c r="G3" s="186"/>
      <c r="H3" s="33"/>
      <c r="I3" s="33"/>
      <c r="J3" s="33"/>
      <c r="K3" s="35" t="s">
        <v>140</v>
      </c>
    </row>
    <row r="4" spans="1:11" ht="21.75" customHeight="1">
      <c r="A4" s="183" t="s">
        <v>250</v>
      </c>
      <c r="B4" s="183" t="s">
        <v>151</v>
      </c>
      <c r="C4" s="183" t="s">
        <v>251</v>
      </c>
      <c r="D4" s="160" t="s">
        <v>152</v>
      </c>
      <c r="E4" s="160" t="s">
        <v>153</v>
      </c>
      <c r="F4" s="160" t="s">
        <v>154</v>
      </c>
      <c r="G4" s="160" t="s">
        <v>155</v>
      </c>
      <c r="H4" s="126" t="s">
        <v>31</v>
      </c>
      <c r="I4" s="124" t="s">
        <v>781</v>
      </c>
      <c r="J4" s="174"/>
      <c r="K4" s="125"/>
    </row>
    <row r="5" spans="1:11" ht="21.75" customHeight="1">
      <c r="A5" s="184"/>
      <c r="B5" s="184"/>
      <c r="C5" s="184"/>
      <c r="D5" s="179"/>
      <c r="E5" s="179"/>
      <c r="F5" s="179"/>
      <c r="G5" s="179"/>
      <c r="H5" s="213"/>
      <c r="I5" s="160" t="s">
        <v>34</v>
      </c>
      <c r="J5" s="160" t="s">
        <v>35</v>
      </c>
      <c r="K5" s="160" t="s">
        <v>36</v>
      </c>
    </row>
    <row r="6" spans="1:11" ht="40.5" customHeight="1">
      <c r="A6" s="185"/>
      <c r="B6" s="185"/>
      <c r="C6" s="185"/>
      <c r="D6" s="166"/>
      <c r="E6" s="166"/>
      <c r="F6" s="166"/>
      <c r="G6" s="166"/>
      <c r="H6" s="127"/>
      <c r="I6" s="166" t="s">
        <v>33</v>
      </c>
      <c r="J6" s="166"/>
      <c r="K6" s="166"/>
    </row>
    <row r="7" spans="1:11" ht="15" customHeight="1">
      <c r="A7" s="38">
        <v>1</v>
      </c>
      <c r="B7" s="38">
        <v>2</v>
      </c>
      <c r="C7" s="38">
        <v>3</v>
      </c>
      <c r="D7" s="38">
        <v>4</v>
      </c>
      <c r="E7" s="38">
        <v>5</v>
      </c>
      <c r="F7" s="38">
        <v>6</v>
      </c>
      <c r="G7" s="38">
        <v>7</v>
      </c>
      <c r="H7" s="38">
        <v>8</v>
      </c>
      <c r="I7" s="38">
        <v>9</v>
      </c>
      <c r="J7" s="39">
        <v>10</v>
      </c>
      <c r="K7" s="39">
        <v>11</v>
      </c>
    </row>
    <row r="8" spans="1:11" ht="30.6" customHeight="1">
      <c r="A8" s="73"/>
      <c r="B8" s="120" t="s">
        <v>782</v>
      </c>
      <c r="C8" s="73"/>
      <c r="D8" s="73"/>
      <c r="E8" s="73"/>
      <c r="F8" s="73"/>
      <c r="G8" s="73"/>
      <c r="H8" s="29">
        <v>10408800</v>
      </c>
      <c r="I8" s="29">
        <v>10408800</v>
      </c>
      <c r="J8" s="29"/>
      <c r="K8" s="29"/>
    </row>
    <row r="9" spans="1:11" ht="30.6" customHeight="1">
      <c r="A9" s="120" t="s">
        <v>255</v>
      </c>
      <c r="B9" s="120" t="s">
        <v>782</v>
      </c>
      <c r="C9" s="120" t="s">
        <v>46</v>
      </c>
      <c r="D9" s="120" t="s">
        <v>93</v>
      </c>
      <c r="E9" s="120" t="s">
        <v>94</v>
      </c>
      <c r="F9" s="120" t="s">
        <v>216</v>
      </c>
      <c r="G9" s="120" t="s">
        <v>217</v>
      </c>
      <c r="H9" s="29">
        <v>100000</v>
      </c>
      <c r="I9" s="29">
        <v>100000</v>
      </c>
      <c r="J9" s="29"/>
      <c r="K9" s="29"/>
    </row>
    <row r="10" spans="1:11" ht="30.6" customHeight="1">
      <c r="A10" s="120" t="s">
        <v>255</v>
      </c>
      <c r="B10" s="120" t="s">
        <v>782</v>
      </c>
      <c r="C10" s="120" t="s">
        <v>46</v>
      </c>
      <c r="D10" s="120" t="s">
        <v>93</v>
      </c>
      <c r="E10" s="120" t="s">
        <v>94</v>
      </c>
      <c r="F10" s="120" t="s">
        <v>228</v>
      </c>
      <c r="G10" s="120" t="s">
        <v>229</v>
      </c>
      <c r="H10" s="29">
        <v>205200</v>
      </c>
      <c r="I10" s="29">
        <v>205200</v>
      </c>
      <c r="J10" s="29"/>
      <c r="K10" s="29"/>
    </row>
    <row r="11" spans="1:11" ht="30.6" customHeight="1">
      <c r="A11" s="120" t="s">
        <v>255</v>
      </c>
      <c r="B11" s="120" t="s">
        <v>782</v>
      </c>
      <c r="C11" s="120" t="s">
        <v>46</v>
      </c>
      <c r="D11" s="120" t="s">
        <v>93</v>
      </c>
      <c r="E11" s="120" t="s">
        <v>94</v>
      </c>
      <c r="F11" s="120" t="s">
        <v>234</v>
      </c>
      <c r="G11" s="120" t="s">
        <v>235</v>
      </c>
      <c r="H11" s="29">
        <v>110000</v>
      </c>
      <c r="I11" s="29">
        <v>110000</v>
      </c>
      <c r="J11" s="29"/>
      <c r="K11" s="29"/>
    </row>
    <row r="12" spans="1:11" ht="30.6" customHeight="1">
      <c r="A12" s="120" t="s">
        <v>255</v>
      </c>
      <c r="B12" s="120" t="s">
        <v>782</v>
      </c>
      <c r="C12" s="120" t="s">
        <v>46</v>
      </c>
      <c r="D12" s="120" t="s">
        <v>93</v>
      </c>
      <c r="E12" s="120" t="s">
        <v>94</v>
      </c>
      <c r="F12" s="120" t="s">
        <v>238</v>
      </c>
      <c r="G12" s="120" t="s">
        <v>239</v>
      </c>
      <c r="H12" s="29">
        <v>1669600</v>
      </c>
      <c r="I12" s="29">
        <v>1669600</v>
      </c>
      <c r="J12" s="29"/>
      <c r="K12" s="29"/>
    </row>
    <row r="13" spans="1:11" ht="30.6" customHeight="1">
      <c r="A13" s="120" t="s">
        <v>255</v>
      </c>
      <c r="B13" s="120" t="s">
        <v>782</v>
      </c>
      <c r="C13" s="120" t="s">
        <v>46</v>
      </c>
      <c r="D13" s="120" t="s">
        <v>93</v>
      </c>
      <c r="E13" s="120" t="s">
        <v>94</v>
      </c>
      <c r="F13" s="120" t="s">
        <v>212</v>
      </c>
      <c r="G13" s="120" t="s">
        <v>213</v>
      </c>
      <c r="H13" s="29">
        <v>50000</v>
      </c>
      <c r="I13" s="29">
        <v>50000</v>
      </c>
      <c r="J13" s="29"/>
      <c r="K13" s="29"/>
    </row>
    <row r="14" spans="1:11" ht="30.6" customHeight="1">
      <c r="A14" s="120" t="s">
        <v>255</v>
      </c>
      <c r="B14" s="120" t="s">
        <v>782</v>
      </c>
      <c r="C14" s="120" t="s">
        <v>46</v>
      </c>
      <c r="D14" s="120" t="s">
        <v>93</v>
      </c>
      <c r="E14" s="120" t="s">
        <v>94</v>
      </c>
      <c r="F14" s="120" t="s">
        <v>194</v>
      </c>
      <c r="G14" s="120" t="s">
        <v>195</v>
      </c>
      <c r="H14" s="29">
        <v>7430400</v>
      </c>
      <c r="I14" s="29">
        <v>7430400</v>
      </c>
      <c r="J14" s="29"/>
      <c r="K14" s="29"/>
    </row>
    <row r="15" spans="1:11" ht="30.6" customHeight="1">
      <c r="A15" s="120" t="s">
        <v>255</v>
      </c>
      <c r="B15" s="120" t="s">
        <v>782</v>
      </c>
      <c r="C15" s="120" t="s">
        <v>46</v>
      </c>
      <c r="D15" s="120" t="s">
        <v>93</v>
      </c>
      <c r="E15" s="120" t="s">
        <v>94</v>
      </c>
      <c r="F15" s="120" t="s">
        <v>196</v>
      </c>
      <c r="G15" s="120" t="s">
        <v>197</v>
      </c>
      <c r="H15" s="29">
        <v>843600</v>
      </c>
      <c r="I15" s="29">
        <v>843600</v>
      </c>
      <c r="J15" s="29"/>
      <c r="K15" s="29"/>
    </row>
    <row r="16" spans="1:11" ht="30.6" customHeight="1">
      <c r="A16" s="13"/>
      <c r="B16" s="120" t="s">
        <v>783</v>
      </c>
      <c r="C16" s="13"/>
      <c r="D16" s="13"/>
      <c r="E16" s="13"/>
      <c r="F16" s="13"/>
      <c r="G16" s="13"/>
      <c r="H16" s="29">
        <v>4750000</v>
      </c>
      <c r="I16" s="29">
        <v>4750000</v>
      </c>
      <c r="J16" s="29"/>
      <c r="K16" s="29"/>
    </row>
    <row r="17" spans="1:11" ht="30.6" customHeight="1">
      <c r="A17" s="120" t="s">
        <v>266</v>
      </c>
      <c r="B17" s="120" t="s">
        <v>783</v>
      </c>
      <c r="C17" s="120" t="s">
        <v>46</v>
      </c>
      <c r="D17" s="120" t="s">
        <v>93</v>
      </c>
      <c r="E17" s="120" t="s">
        <v>94</v>
      </c>
      <c r="F17" s="120" t="s">
        <v>216</v>
      </c>
      <c r="G17" s="120" t="s">
        <v>217</v>
      </c>
      <c r="H17" s="29">
        <v>25000</v>
      </c>
      <c r="I17" s="29">
        <v>25000</v>
      </c>
      <c r="J17" s="29"/>
      <c r="K17" s="29"/>
    </row>
    <row r="18" spans="1:11" ht="30.6" customHeight="1">
      <c r="A18" s="120" t="s">
        <v>266</v>
      </c>
      <c r="B18" s="120" t="s">
        <v>783</v>
      </c>
      <c r="C18" s="120" t="s">
        <v>46</v>
      </c>
      <c r="D18" s="120" t="s">
        <v>93</v>
      </c>
      <c r="E18" s="120" t="s">
        <v>94</v>
      </c>
      <c r="F18" s="120" t="s">
        <v>228</v>
      </c>
      <c r="G18" s="120" t="s">
        <v>229</v>
      </c>
      <c r="H18" s="29">
        <v>217380</v>
      </c>
      <c r="I18" s="29">
        <v>217380</v>
      </c>
      <c r="J18" s="29"/>
      <c r="K18" s="29"/>
    </row>
    <row r="19" spans="1:11" ht="30.6" customHeight="1">
      <c r="A19" s="120" t="s">
        <v>266</v>
      </c>
      <c r="B19" s="120" t="s">
        <v>783</v>
      </c>
      <c r="C19" s="120" t="s">
        <v>46</v>
      </c>
      <c r="D19" s="120" t="s">
        <v>93</v>
      </c>
      <c r="E19" s="120" t="s">
        <v>94</v>
      </c>
      <c r="F19" s="120" t="s">
        <v>234</v>
      </c>
      <c r="G19" s="120" t="s">
        <v>235</v>
      </c>
      <c r="H19" s="29">
        <v>162000</v>
      </c>
      <c r="I19" s="29">
        <v>162000</v>
      </c>
      <c r="J19" s="29"/>
      <c r="K19" s="29"/>
    </row>
    <row r="20" spans="1:11" ht="30.6" customHeight="1">
      <c r="A20" s="120" t="s">
        <v>266</v>
      </c>
      <c r="B20" s="120" t="s">
        <v>783</v>
      </c>
      <c r="C20" s="120" t="s">
        <v>46</v>
      </c>
      <c r="D20" s="120" t="s">
        <v>93</v>
      </c>
      <c r="E20" s="120" t="s">
        <v>94</v>
      </c>
      <c r="F20" s="120" t="s">
        <v>236</v>
      </c>
      <c r="G20" s="120" t="s">
        <v>237</v>
      </c>
      <c r="H20" s="29">
        <v>101520</v>
      </c>
      <c r="I20" s="29">
        <v>101520</v>
      </c>
      <c r="J20" s="29"/>
      <c r="K20" s="29"/>
    </row>
    <row r="21" spans="1:11" ht="30.6" customHeight="1">
      <c r="A21" s="120" t="s">
        <v>266</v>
      </c>
      <c r="B21" s="120" t="s">
        <v>783</v>
      </c>
      <c r="C21" s="120" t="s">
        <v>46</v>
      </c>
      <c r="D21" s="120" t="s">
        <v>93</v>
      </c>
      <c r="E21" s="120" t="s">
        <v>94</v>
      </c>
      <c r="F21" s="120" t="s">
        <v>238</v>
      </c>
      <c r="G21" s="120" t="s">
        <v>239</v>
      </c>
      <c r="H21" s="29">
        <v>302500</v>
      </c>
      <c r="I21" s="29">
        <v>302500</v>
      </c>
      <c r="J21" s="29"/>
      <c r="K21" s="29"/>
    </row>
    <row r="22" spans="1:11" ht="30.6" customHeight="1">
      <c r="A22" s="120" t="s">
        <v>266</v>
      </c>
      <c r="B22" s="120" t="s">
        <v>783</v>
      </c>
      <c r="C22" s="120" t="s">
        <v>46</v>
      </c>
      <c r="D22" s="120" t="s">
        <v>93</v>
      </c>
      <c r="E22" s="120" t="s">
        <v>94</v>
      </c>
      <c r="F22" s="120" t="s">
        <v>240</v>
      </c>
      <c r="G22" s="120" t="s">
        <v>241</v>
      </c>
      <c r="H22" s="29">
        <v>852000</v>
      </c>
      <c r="I22" s="29">
        <v>852000</v>
      </c>
      <c r="J22" s="29"/>
      <c r="K22" s="29"/>
    </row>
    <row r="23" spans="1:11" ht="30.6" customHeight="1">
      <c r="A23" s="120" t="s">
        <v>266</v>
      </c>
      <c r="B23" s="120" t="s">
        <v>783</v>
      </c>
      <c r="C23" s="120" t="s">
        <v>46</v>
      </c>
      <c r="D23" s="120" t="s">
        <v>93</v>
      </c>
      <c r="E23" s="120" t="s">
        <v>94</v>
      </c>
      <c r="F23" s="120" t="s">
        <v>212</v>
      </c>
      <c r="G23" s="120" t="s">
        <v>213</v>
      </c>
      <c r="H23" s="29">
        <v>70000</v>
      </c>
      <c r="I23" s="29">
        <v>70000</v>
      </c>
      <c r="J23" s="29"/>
      <c r="K23" s="29"/>
    </row>
    <row r="24" spans="1:11" ht="30.6" customHeight="1">
      <c r="A24" s="120" t="s">
        <v>266</v>
      </c>
      <c r="B24" s="120" t="s">
        <v>783</v>
      </c>
      <c r="C24" s="120" t="s">
        <v>46</v>
      </c>
      <c r="D24" s="120" t="s">
        <v>93</v>
      </c>
      <c r="E24" s="120" t="s">
        <v>94</v>
      </c>
      <c r="F24" s="120" t="s">
        <v>259</v>
      </c>
      <c r="G24" s="120" t="s">
        <v>260</v>
      </c>
      <c r="H24" s="29">
        <v>3019600</v>
      </c>
      <c r="I24" s="29">
        <v>3019600</v>
      </c>
      <c r="J24" s="29"/>
      <c r="K24" s="29"/>
    </row>
    <row r="25" spans="1:11" ht="30.6" customHeight="1">
      <c r="A25" s="13"/>
      <c r="B25" s="120" t="s">
        <v>784</v>
      </c>
      <c r="C25" s="13"/>
      <c r="D25" s="13"/>
      <c r="E25" s="13"/>
      <c r="F25" s="13"/>
      <c r="G25" s="13"/>
      <c r="H25" s="29">
        <v>42000</v>
      </c>
      <c r="I25" s="29">
        <v>42000</v>
      </c>
      <c r="J25" s="29"/>
      <c r="K25" s="29"/>
    </row>
    <row r="26" spans="1:11" ht="30.6" customHeight="1">
      <c r="A26" s="120" t="s">
        <v>255</v>
      </c>
      <c r="B26" s="120" t="s">
        <v>784</v>
      </c>
      <c r="C26" s="120" t="s">
        <v>46</v>
      </c>
      <c r="D26" s="120" t="s">
        <v>97</v>
      </c>
      <c r="E26" s="120" t="s">
        <v>98</v>
      </c>
      <c r="F26" s="120" t="s">
        <v>236</v>
      </c>
      <c r="G26" s="120" t="s">
        <v>237</v>
      </c>
      <c r="H26" s="29">
        <v>19000</v>
      </c>
      <c r="I26" s="29">
        <v>19000</v>
      </c>
      <c r="J26" s="29"/>
      <c r="K26" s="29"/>
    </row>
    <row r="27" spans="1:11" ht="30.6" customHeight="1">
      <c r="A27" s="120" t="s">
        <v>255</v>
      </c>
      <c r="B27" s="120" t="s">
        <v>784</v>
      </c>
      <c r="C27" s="120" t="s">
        <v>46</v>
      </c>
      <c r="D27" s="120" t="s">
        <v>97</v>
      </c>
      <c r="E27" s="120" t="s">
        <v>98</v>
      </c>
      <c r="F27" s="120" t="s">
        <v>240</v>
      </c>
      <c r="G27" s="120" t="s">
        <v>241</v>
      </c>
      <c r="H27" s="29">
        <v>23000</v>
      </c>
      <c r="I27" s="29">
        <v>23000</v>
      </c>
      <c r="J27" s="29"/>
      <c r="K27" s="29"/>
    </row>
    <row r="28" spans="1:11" ht="18.75" customHeight="1">
      <c r="A28" s="180" t="s">
        <v>116</v>
      </c>
      <c r="B28" s="181"/>
      <c r="C28" s="181"/>
      <c r="D28" s="181"/>
      <c r="E28" s="181"/>
      <c r="F28" s="181"/>
      <c r="G28" s="182"/>
      <c r="H28" s="29">
        <v>15200800</v>
      </c>
      <c r="I28" s="29">
        <v>15200800</v>
      </c>
      <c r="J28" s="29"/>
      <c r="K28" s="29"/>
    </row>
  </sheetData>
  <mergeCells count="15">
    <mergeCell ref="A28:G28"/>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10"/>
  <sheetViews>
    <sheetView showZeros="0" workbookViewId="0">
      <selection activeCell="E25" sqref="E25"/>
    </sheetView>
  </sheetViews>
  <sheetFormatPr defaultColWidth="9.125" defaultRowHeight="14.25" customHeight="1"/>
  <cols>
    <col min="1" max="1" width="37.75" customWidth="1"/>
    <col min="2" max="2" width="28" customWidth="1"/>
    <col min="3" max="3" width="37.625" customWidth="1"/>
    <col min="4" max="4" width="17" customWidth="1"/>
    <col min="5" max="7" width="27" customWidth="1"/>
  </cols>
  <sheetData>
    <row r="1" spans="1:7" ht="13.5" customHeight="1">
      <c r="D1" s="80"/>
      <c r="G1" s="32" t="s">
        <v>785</v>
      </c>
    </row>
    <row r="2" spans="1:7" ht="27.75" customHeight="1">
      <c r="A2" s="167" t="s">
        <v>786</v>
      </c>
      <c r="B2" s="167"/>
      <c r="C2" s="167"/>
      <c r="D2" s="167"/>
      <c r="E2" s="167"/>
      <c r="F2" s="167"/>
      <c r="G2" s="167"/>
    </row>
    <row r="3" spans="1:7" ht="13.5" customHeight="1">
      <c r="A3" s="176" t="str">
        <f>"单位名称："&amp;"云南大学附属医院"</f>
        <v>单位名称：云南大学附属医院</v>
      </c>
      <c r="B3" s="186"/>
      <c r="C3" s="186"/>
      <c r="D3" s="186"/>
      <c r="E3" s="33"/>
      <c r="F3" s="33"/>
      <c r="G3" s="35" t="s">
        <v>140</v>
      </c>
    </row>
    <row r="4" spans="1:7" ht="21.75" customHeight="1">
      <c r="A4" s="183" t="s">
        <v>251</v>
      </c>
      <c r="B4" s="183" t="s">
        <v>250</v>
      </c>
      <c r="C4" s="183" t="s">
        <v>151</v>
      </c>
      <c r="D4" s="160" t="s">
        <v>787</v>
      </c>
      <c r="E4" s="124" t="s">
        <v>34</v>
      </c>
      <c r="F4" s="174"/>
      <c r="G4" s="125"/>
    </row>
    <row r="5" spans="1:7" ht="21.75" customHeight="1">
      <c r="A5" s="184"/>
      <c r="B5" s="184"/>
      <c r="C5" s="184"/>
      <c r="D5" s="179"/>
      <c r="E5" s="126" t="s">
        <v>788</v>
      </c>
      <c r="F5" s="160" t="s">
        <v>789</v>
      </c>
      <c r="G5" s="160" t="s">
        <v>790</v>
      </c>
    </row>
    <row r="6" spans="1:7" ht="40.5" customHeight="1">
      <c r="A6" s="185"/>
      <c r="B6" s="185"/>
      <c r="C6" s="185"/>
      <c r="D6" s="166"/>
      <c r="E6" s="127"/>
      <c r="F6" s="166" t="s">
        <v>33</v>
      </c>
      <c r="G6" s="166"/>
    </row>
    <row r="7" spans="1:7" ht="15" customHeight="1">
      <c r="A7" s="38">
        <v>1</v>
      </c>
      <c r="B7" s="38">
        <v>2</v>
      </c>
      <c r="C7" s="38">
        <v>3</v>
      </c>
      <c r="D7" s="38">
        <v>4</v>
      </c>
      <c r="E7" s="38">
        <v>5</v>
      </c>
      <c r="F7" s="38">
        <v>6</v>
      </c>
      <c r="G7" s="38">
        <v>7</v>
      </c>
    </row>
    <row r="8" spans="1:7" ht="29.85" customHeight="1">
      <c r="A8" s="120" t="s">
        <v>46</v>
      </c>
      <c r="B8" s="121"/>
      <c r="C8" s="121"/>
      <c r="D8" s="120"/>
      <c r="E8" s="29">
        <v>12330000</v>
      </c>
      <c r="F8" s="29">
        <v>17000000</v>
      </c>
      <c r="G8" s="29">
        <v>17000000</v>
      </c>
    </row>
    <row r="9" spans="1:7" ht="29.85" customHeight="1">
      <c r="A9" s="120"/>
      <c r="B9" s="120" t="s">
        <v>791</v>
      </c>
      <c r="C9" s="120" t="s">
        <v>303</v>
      </c>
      <c r="D9" s="120" t="s">
        <v>792</v>
      </c>
      <c r="E9" s="29">
        <v>12330000</v>
      </c>
      <c r="F9" s="29">
        <v>17000000</v>
      </c>
      <c r="G9" s="29">
        <v>17000000</v>
      </c>
    </row>
    <row r="10" spans="1:7" ht="18.75" customHeight="1">
      <c r="A10" s="214" t="s">
        <v>31</v>
      </c>
      <c r="B10" s="215" t="s">
        <v>793</v>
      </c>
      <c r="C10" s="215"/>
      <c r="D10" s="216"/>
      <c r="E10" s="29">
        <v>12330000</v>
      </c>
      <c r="F10" s="29">
        <v>17000000</v>
      </c>
      <c r="G10" s="29">
        <v>17000000</v>
      </c>
    </row>
  </sheetData>
  <mergeCells count="11">
    <mergeCell ref="A10:D10"/>
    <mergeCell ref="B4:B6"/>
    <mergeCell ref="C4:C6"/>
    <mergeCell ref="A4:A6"/>
    <mergeCell ref="G5:G6"/>
    <mergeCell ref="D4:D6"/>
    <mergeCell ref="A2:G2"/>
    <mergeCell ref="A3:D3"/>
    <mergeCell ref="F5:F6"/>
    <mergeCell ref="E5:E6"/>
    <mergeCell ref="E4:G4"/>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杨钊</cp:lastModifiedBy>
  <dcterms:modified xsi:type="dcterms:W3CDTF">2025-02-18T10:24:50Z</dcterms:modified>
</cp:coreProperties>
</file>